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tabRatio="611" activeTab="0"/>
  </bookViews>
  <sheets>
    <sheet name="รายงานประมาณการรายรับ" sheetId="1" r:id="rId1"/>
    <sheet name="รายจ่ายตามงานและงบรายจ่าย" sheetId="2" r:id="rId2"/>
    <sheet name="รายงานประมาณการรายจ่าย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<sst xmlns="http://schemas.openxmlformats.org/spreadsheetml/2006/main" count="1042" uniqueCount="278">
  <si>
    <t>หน่วยงาน</t>
  </si>
  <si>
    <t>รวม</t>
  </si>
  <si>
    <t>เทศบาลตำบลกระดังงา</t>
  </si>
  <si>
    <t>……………………………</t>
  </si>
  <si>
    <t>รายจ่ายจำแนกตามแผนงาน</t>
  </si>
  <si>
    <t>งาน</t>
  </si>
  <si>
    <t>ค่าจ้าง</t>
  </si>
  <si>
    <t>เงินเดือน</t>
  </si>
  <si>
    <t>และ</t>
  </si>
  <si>
    <t>ค่าจ้างประจำ</t>
  </si>
  <si>
    <t>ชั่วคราว</t>
  </si>
  <si>
    <t>ค่าตอบแทน</t>
  </si>
  <si>
    <t>ใช้สอยและ</t>
  </si>
  <si>
    <t>วัสดุ</t>
  </si>
  <si>
    <t>ค่า</t>
  </si>
  <si>
    <t>สาธารณูโภค</t>
  </si>
  <si>
    <t>เงินอุดหนุน</t>
  </si>
  <si>
    <t>รายจ่ายอื่น</t>
  </si>
  <si>
    <t>สิ่งก่อสร้าง</t>
  </si>
  <si>
    <t>เจ้าของ</t>
  </si>
  <si>
    <t>งบประมาณ</t>
  </si>
  <si>
    <t>รหัส</t>
  </si>
  <si>
    <t>บัญชี</t>
  </si>
  <si>
    <t>-</t>
  </si>
  <si>
    <t>00111</t>
  </si>
  <si>
    <t xml:space="preserve">     -</t>
  </si>
  <si>
    <t xml:space="preserve"> -</t>
  </si>
  <si>
    <t>แผนงานบริหารทั่วไป (00110)</t>
  </si>
  <si>
    <t>00211</t>
  </si>
  <si>
    <t>00212</t>
  </si>
  <si>
    <t>00222</t>
  </si>
  <si>
    <t>00223</t>
  </si>
  <si>
    <t>00241</t>
  </si>
  <si>
    <t>00243</t>
  </si>
  <si>
    <t>00244</t>
  </si>
  <si>
    <t>00252</t>
  </si>
  <si>
    <t xml:space="preserve">    แผนงานสร้างความเข้มแข็งของชุมชน (00250)</t>
  </si>
  <si>
    <t>ด้านบริการชุมชนและสังคม (00200)</t>
  </si>
  <si>
    <t>00262</t>
  </si>
  <si>
    <t>00263</t>
  </si>
  <si>
    <t>00333</t>
  </si>
  <si>
    <t>00411</t>
  </si>
  <si>
    <t>ค่าครุภัณฑ์</t>
  </si>
  <si>
    <t>อำเภอบางคนที    จังหวัดสมุทรสงคราม</t>
  </si>
  <si>
    <t>00242</t>
  </si>
  <si>
    <t xml:space="preserve">  1. งานบริหารทั่วไป</t>
  </si>
  <si>
    <t xml:space="preserve">      -</t>
  </si>
  <si>
    <t xml:space="preserve">  2. งานบริหารงานคลัง</t>
  </si>
  <si>
    <t xml:space="preserve">  1. งานบริหารทั่วไปเกี่ยวกับการ</t>
  </si>
  <si>
    <t xml:space="preserve">     รักษาความสงบภายใน</t>
  </si>
  <si>
    <t xml:space="preserve">        -</t>
  </si>
  <si>
    <t xml:space="preserve">     ศึกษา</t>
  </si>
  <si>
    <t xml:space="preserve">  2. งานระดับก่อนวัยเรียนและ</t>
  </si>
  <si>
    <t xml:space="preserve">     ประถมศึกษา</t>
  </si>
  <si>
    <t xml:space="preserve">  1. งานบริหารทั่วไปเกี่ยวกับ</t>
  </si>
  <si>
    <t xml:space="preserve">      สาธารณสุข</t>
  </si>
  <si>
    <t xml:space="preserve">   2. งานโรงพยาบาล</t>
  </si>
  <si>
    <t xml:space="preserve">   3. งานบริการสาธารณสุขและ</t>
  </si>
  <si>
    <t xml:space="preserve">      งานสาธารณสุขอื่น</t>
  </si>
  <si>
    <t xml:space="preserve">       -</t>
  </si>
  <si>
    <t>00232</t>
  </si>
  <si>
    <t xml:space="preserve">     เคหะและชุมชน</t>
  </si>
  <si>
    <t xml:space="preserve">  2. งานไฟฟ้าถนน</t>
  </si>
  <si>
    <t xml:space="preserve">  3. งานสวนสาธารณะ</t>
  </si>
  <si>
    <t xml:space="preserve">  4. งานกำจัดขยะมูลฝอยและ</t>
  </si>
  <si>
    <t xml:space="preserve">     สิ่งปฏิกูล</t>
  </si>
  <si>
    <t xml:space="preserve">      ความเข้มแข็งของชุมชน</t>
  </si>
  <si>
    <t xml:space="preserve">   1. งานกีฬาและนันทนาการ</t>
  </si>
  <si>
    <t xml:space="preserve">   2. งานศาสนาวัฒนาธรรม</t>
  </si>
  <si>
    <t xml:space="preserve">      ท้องถิ่น</t>
  </si>
  <si>
    <t xml:space="preserve">    1. งานตลาดสด</t>
  </si>
  <si>
    <t xml:space="preserve">     1. งานงบกลาง</t>
  </si>
  <si>
    <t xml:space="preserve">  2. งานป้องกันภัยฝ่ายพลเรือน</t>
  </si>
  <si>
    <t xml:space="preserve">     และระงับอัคคีภัย</t>
  </si>
  <si>
    <t>กองช่าง</t>
  </si>
  <si>
    <t>กองการศึกษา</t>
  </si>
  <si>
    <t>กองคลัง</t>
  </si>
  <si>
    <t>กองสาธารณสุข</t>
  </si>
  <si>
    <t>00121</t>
  </si>
  <si>
    <t>00123</t>
  </si>
  <si>
    <t xml:space="preserve">   1. งานส่งเสริมและสนับสนุน</t>
  </si>
  <si>
    <t>กองสาธารณสุขฯ</t>
  </si>
  <si>
    <t xml:space="preserve">    ด้านบริการชุมชนและสังคม  (00200)</t>
  </si>
  <si>
    <t>00113</t>
  </si>
  <si>
    <t>สำนักปลัดเทศบาล</t>
  </si>
  <si>
    <t>รหัส                            บัญชี</t>
  </si>
  <si>
    <t>ที่ดินและ</t>
  </si>
  <si>
    <t>สำนักปลัดเทศบาล+</t>
  </si>
  <si>
    <t xml:space="preserve">     สงเคราะห์</t>
  </si>
  <si>
    <t xml:space="preserve">                                                                                แผนงานเคหะและชุมชน  (00240)</t>
  </si>
  <si>
    <t xml:space="preserve"> กองการศึกษา</t>
  </si>
  <si>
    <t>รายละเอียดงบประมาณรายจ่ายประจำปีงบประมาณ  พ.ศ. 2551</t>
  </si>
  <si>
    <t>ด้านบริหารทั่วไป  (00100)</t>
  </si>
  <si>
    <t>แผนงานการรักษาความสงบภายใน  (00120)</t>
  </si>
  <si>
    <t>รายละเอียดงบประมาณรายจ่ายประจำปีงบประมาณ   พ.ศ. 2551</t>
  </si>
  <si>
    <t>ด้านบริหารการชุมชนและสังคม  (00200)</t>
  </si>
  <si>
    <t>แผนงานการการศึกษา  (00210)</t>
  </si>
  <si>
    <t>ด้านบริหารการชุมชนและสังคม   (00200)</t>
  </si>
  <si>
    <t>แผนงานสาธารณสุข   (00220)</t>
  </si>
  <si>
    <t>แผนงานสังคมสงเคราะห์   (00230)</t>
  </si>
  <si>
    <t>ด้านการดำเนินการอื่น   (00400)</t>
  </si>
  <si>
    <t xml:space="preserve">    งานงบกลาง   (00410)</t>
  </si>
  <si>
    <t>ด้านบริการเศรษฐกิจ   (00300)</t>
  </si>
  <si>
    <t xml:space="preserve">    แผนงานการพาณิชย์   (00330)</t>
  </si>
  <si>
    <t>ด้านบริการชุมชนและสังคม   (00200)</t>
  </si>
  <si>
    <t xml:space="preserve">    แผนงานการศาสนาวัฒนธรรมและนันทนาการ   (00260)</t>
  </si>
  <si>
    <t xml:space="preserve"> สำนักปลัดเทศบาล</t>
  </si>
  <si>
    <t xml:space="preserve">  1. งานสวัสดิการสังคมและสังคม</t>
  </si>
  <si>
    <t xml:space="preserve">เทศบาลตำบลกระดังงา  </t>
  </si>
  <si>
    <t>อำเภอบางคนที     จังหวัดสมุทรสงคราม</t>
  </si>
  <si>
    <t>******************</t>
  </si>
  <si>
    <t>รายจ่ายตามงานและงบรายจ่าย</t>
  </si>
  <si>
    <t>งบกลาง</t>
  </si>
  <si>
    <t>งบ</t>
  </si>
  <si>
    <t xml:space="preserve">  1. งบกลาง</t>
  </si>
  <si>
    <t xml:space="preserve">      เงินเดือน (ฝ่ายการเมือง)</t>
  </si>
  <si>
    <t xml:space="preserve">      เงินเดือน (ฝ่ายประจำ)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</si>
  <si>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</si>
  <si>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</si>
  <si>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</si>
  <si>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ค่าสาธารณุปโภค</t>
  </si>
  <si>
    <t xml:space="preserve">      ค่าครุภัณฑ์</t>
  </si>
  <si>
    <t xml:space="preserve">      ค่าที่ดินและสิ่งก่อสร้าง</t>
  </si>
  <si>
    <t xml:space="preserve">      รายจ่ายอื่น</t>
  </si>
  <si>
    <t xml:space="preserve">  5. งบเงินอุดหนุน</t>
  </si>
  <si>
    <t xml:space="preserve">      เงินอุดหนุน</t>
  </si>
  <si>
    <t>แผนงานบริหารงานทั่วไป</t>
  </si>
  <si>
    <t>งานบริหารทั่วไป</t>
  </si>
  <si>
    <t>งานบริหารงานคลัง</t>
  </si>
  <si>
    <r>
      <t xml:space="preserve"> </t>
    </r>
    <r>
      <rPr>
        <b/>
        <i/>
        <u val="single"/>
        <sz val="17"/>
        <rFont val="TH SarabunPSK"/>
        <family val="2"/>
      </rPr>
      <t xml:space="preserve"> 1. งบบุคลากร</t>
    </r>
  </si>
  <si>
    <r>
      <t xml:space="preserve"> </t>
    </r>
    <r>
      <rPr>
        <b/>
        <i/>
        <u val="single"/>
        <sz val="17"/>
        <rFont val="TH SarabunPSK"/>
        <family val="2"/>
      </rPr>
      <t xml:space="preserve"> 2. งบดำเนินงาน</t>
    </r>
  </si>
  <si>
    <r>
      <t xml:space="preserve"> </t>
    </r>
    <r>
      <rPr>
        <b/>
        <i/>
        <u val="single"/>
        <sz val="17"/>
        <rFont val="TH SarabunPSK"/>
        <family val="2"/>
      </rPr>
      <t xml:space="preserve"> 3. งบลงทุน</t>
    </r>
  </si>
  <si>
    <r>
      <t xml:space="preserve"> </t>
    </r>
    <r>
      <rPr>
        <b/>
        <i/>
        <u val="single"/>
        <sz val="17"/>
        <rFont val="TH SarabunPSK"/>
        <family val="2"/>
      </rPr>
      <t xml:space="preserve"> 4. งบรายจ่ายอื่น</t>
    </r>
  </si>
  <si>
    <t>งานงบกลาง</t>
  </si>
  <si>
    <t>แผนงานการรักษาความสงบภายใน</t>
  </si>
  <si>
    <t>งานบริหารทั่วไปเกี่ยวกับ</t>
  </si>
  <si>
    <t>การรักษาความสงบภายใน</t>
  </si>
  <si>
    <t>งานป้องกันภัยฝ่ายพลเรือน</t>
  </si>
  <si>
    <t>และระงับอัคคีภัย</t>
  </si>
  <si>
    <t>แผนงานการศึกษา</t>
  </si>
  <si>
    <t>เกี่ยวกับการศึกษา</t>
  </si>
  <si>
    <t>งานระดับก่อนวัยเรียน</t>
  </si>
  <si>
    <t>และประถมศึกษา</t>
  </si>
  <si>
    <t>แผนงานสาธารณสุข</t>
  </si>
  <si>
    <t>เกี่ยวกับสาธารณสุข</t>
  </si>
  <si>
    <t>งานโรงพยาบาล</t>
  </si>
  <si>
    <t>งานบริการสาธารณสุข</t>
  </si>
  <si>
    <t>และงานสาธารณสุขอื่น</t>
  </si>
  <si>
    <t>แผนงานงานสังคมสงเคราะห์</t>
  </si>
  <si>
    <t>งานสวัสดิการสังคม</t>
  </si>
  <si>
    <t>และสังคมสงเคราะห์</t>
  </si>
  <si>
    <t>แผนงานเคหะและชุมชน</t>
  </si>
  <si>
    <t>เคหะและชุมชน</t>
  </si>
  <si>
    <t>งานไฟฟ้าถนน</t>
  </si>
  <si>
    <t>งานสวนสาธารณะ</t>
  </si>
  <si>
    <t>งานกำจัดขยะมูลฝอย</t>
  </si>
  <si>
    <t>และสิ่งปฏิกูล</t>
  </si>
  <si>
    <t>แผนงานสร้างความเข้มแข็งของชุมชน</t>
  </si>
  <si>
    <t>งานส่งเสริมและสนับสนุน</t>
  </si>
  <si>
    <t>ความเข้มแข็งชุมชน</t>
  </si>
  <si>
    <t>แผนงานศาสนาวัฒนธรรมและนันทนาการ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</si>
  <si>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</si>
  <si>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</si>
  <si>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งานวิชาการวางแผนและ</t>
  </si>
  <si>
    <t>ส่งเสริมการท่องเที่ยว</t>
  </si>
  <si>
    <t>แผนงานพาณิชย์</t>
  </si>
  <si>
    <t>งานตลาดสด</t>
  </si>
  <si>
    <t>รายงานงบประมาณรายรับ</t>
  </si>
  <si>
    <t>ประจำปีงบประมาณ   พ.ศ. 2557</t>
  </si>
  <si>
    <t>รายรับจริง</t>
  </si>
  <si>
    <t>ปี 2552</t>
  </si>
  <si>
    <t>ยอดต่าง</t>
  </si>
  <si>
    <t>(%)</t>
  </si>
  <si>
    <t>ปี 2557</t>
  </si>
  <si>
    <t>ปี 2555</t>
  </si>
  <si>
    <t>ปี 2554</t>
  </si>
  <si>
    <t>ปี 2553</t>
  </si>
  <si>
    <t>หมวดภาษีอากร</t>
  </si>
  <si>
    <t>หมวดค่าธรรมเนียม ค่าปรับ และใบอนุญาต</t>
  </si>
  <si>
    <t xml:space="preserve">     ที่เป็นอันตรายต่อสุขภาพ</t>
  </si>
  <si>
    <t xml:space="preserve">     สถานที่สะสมอาหารในครัวหรือพื้นที่ใด ซึ่งมีพื้นที่</t>
  </si>
  <si>
    <t xml:space="preserve">     เกิน 200 ตารางเมตร</t>
  </si>
  <si>
    <t>ประมาณการ</t>
  </si>
  <si>
    <t xml:space="preserve">     </t>
  </si>
  <si>
    <t>รวมหมวดภาษีอากร</t>
  </si>
  <si>
    <t xml:space="preserve">     - ภาษีโรงเรือนและที่ดิน</t>
  </si>
  <si>
    <t xml:space="preserve">     - ภาษีบำรุงท้องที่</t>
  </si>
  <si>
    <t xml:space="preserve">     - ภาษีป้าย</t>
  </si>
  <si>
    <t xml:space="preserve">     - ค่าธรรมเนียมเก็บขนขยะมูลฝอย</t>
  </si>
  <si>
    <t xml:space="preserve">     - ค่าธรรมเนียมเกี่ยวกับทะเบียนราษฎร</t>
  </si>
  <si>
    <t xml:space="preserve">     - ค่าธรรมเนียมจดทะเบียนพาณิชย์</t>
  </si>
  <si>
    <t xml:space="preserve">     - ค่าปรับผู้กระทำผิดกฎหมายจราจรทางบก</t>
  </si>
  <si>
    <t xml:space="preserve">     - ค่าปรับผู้กระทำผิดกฎหมายทะเบียนราษฎร</t>
  </si>
  <si>
    <t xml:space="preserve">     - ค่าปรับการผิดสัญญา</t>
  </si>
  <si>
    <t xml:space="preserve">     - ค่าใบอนุญาตประกอบการค้าสำหรับกิจการ</t>
  </si>
  <si>
    <t xml:space="preserve">     - ค่าใบอนุญาตจัดตั้งสถานที่จำหน่ายอาหารหรือ</t>
  </si>
  <si>
    <t xml:space="preserve">     - ค่าใบอนุญาตจำหน่ายสินค้าในที่สาธารณะ</t>
  </si>
  <si>
    <t xml:space="preserve">     - ค่าใบอนุญาตให้ตั้งตลาดเอกชน</t>
  </si>
  <si>
    <t xml:space="preserve">     - ค่าใบอนุญาตเกี่ยวกับการควบคุมอาคาร</t>
  </si>
  <si>
    <t xml:space="preserve">     - ค่าใบอนุญาตเกี่ยวกับการโฆษณาโดยใช้เครื่องขยายเสียง</t>
  </si>
  <si>
    <t xml:space="preserve">     - ค่าใบอนุญาตอื่นๆ</t>
  </si>
  <si>
    <t>รวมหมวดค่าธรรมเนียม ค่าปรับ และใบอนุญาต</t>
  </si>
  <si>
    <t>หมวดรายได้จากทรัพย์สิน</t>
  </si>
  <si>
    <t xml:space="preserve">     - ดอกเบี้ย</t>
  </si>
  <si>
    <t xml:space="preserve">     - รายได้เบ็ดเตล็ดอื่นๆ</t>
  </si>
  <si>
    <t>รวมหมวดรายได้จากทรัพย์สิน</t>
  </si>
  <si>
    <t>หมวดรายได้เบ็ดเตล็ด</t>
  </si>
  <si>
    <t xml:space="preserve">     - ค่าขายแบบแปลน</t>
  </si>
  <si>
    <t xml:space="preserve">     - รายได้จากทรัพย์สินอื่นๆ</t>
  </si>
  <si>
    <t>รวมหมวดรายได้เบ็ดเตล็ด</t>
  </si>
  <si>
    <t>หมวดภาษีจัดสรร</t>
  </si>
  <si>
    <t xml:space="preserve">     - ภาษีมูลค่าเพิ่ม</t>
  </si>
  <si>
    <t xml:space="preserve">     - ภาษีธุรกิจเฉพาะ</t>
  </si>
  <si>
    <t xml:space="preserve">     - ภาษีสุรา</t>
  </si>
  <si>
    <t xml:space="preserve">     - ภาษีสรรพสามิต</t>
  </si>
  <si>
    <t xml:space="preserve">     - ค่าภาคหลวงแร่</t>
  </si>
  <si>
    <t xml:space="preserve">     - ค่าภาคหลวงปิโตเลียม</t>
  </si>
  <si>
    <t xml:space="preserve">     - ค่าธรรมเนียมจดทะเบียนสิทธิและนิติกรรม</t>
  </si>
  <si>
    <t xml:space="preserve">       ประมวลกฎหมายที่ดิน</t>
  </si>
  <si>
    <t xml:space="preserve">     - ภาษีจัดสรรอื่นๆ</t>
  </si>
  <si>
    <t xml:space="preserve">     -ค่าภาษีบำรุงเทศบาลจากสรรพสามิต</t>
  </si>
  <si>
    <t>รวมหมวดภาษีจัดสรร</t>
  </si>
  <si>
    <t>หมวดเงินอุดหนุนทั่วไป</t>
  </si>
  <si>
    <t xml:space="preserve">     - เงินอุดหนุนทั่วไป สำหรับดำเนินการตามอำนาจหน้าที่</t>
  </si>
  <si>
    <t xml:space="preserve">    และภารกิจถ่ายโอนเลือกทำ</t>
  </si>
  <si>
    <t>รวมหมวดเงินอุดหนุนทั่วไป</t>
  </si>
  <si>
    <t>แผนงานบริหารทั่วไป</t>
  </si>
  <si>
    <t xml:space="preserve">     - งานบริหารทั่วไป</t>
  </si>
  <si>
    <t xml:space="preserve">       -งบบุคลากร</t>
  </si>
  <si>
    <t xml:space="preserve">        - หมวดเงินเดือนและค่าจ้างประจำ</t>
  </si>
  <si>
    <t>รายงานงบประมาณรายจ่าย</t>
  </si>
  <si>
    <t>รายจ่ายจริง</t>
  </si>
  <si>
    <t>ปี 2556</t>
  </si>
  <si>
    <t xml:space="preserve">     - ค่าใบอนุญาตใช้สถานที่แต่งผม</t>
  </si>
  <si>
    <t xml:space="preserve">     - ค่าใบอนุญาตรับแจ้งแต่งผม</t>
  </si>
  <si>
    <t xml:space="preserve">     - ค่าใบอนุญาตจัดตั้งสุสานและฌาปณสถาน</t>
  </si>
  <si>
    <t xml:space="preserve">     - ค่าใบอนุญาตดำเนินการเกี่ยวกับสิ่งปฏิกูล</t>
  </si>
  <si>
    <t xml:space="preserve">     - ค่าใบอนุญาตดำเนินการสุสานและฌาปณสถาน</t>
  </si>
  <si>
    <t xml:space="preserve">     - ดอกเบี้ยเงินฝาก ก.ส.ท.</t>
  </si>
  <si>
    <t xml:space="preserve">     - ดอกเบี้ยเงินฝากธนาคาร</t>
  </si>
  <si>
    <t xml:space="preserve">     - เงินปันผลจากโรงพิมพ์ท้องถิ่น</t>
  </si>
  <si>
    <t xml:space="preserve">     - ค่าเช่าร้านแผงลอย</t>
  </si>
  <si>
    <t xml:space="preserve">     - ค่าเช่ารถยนต์ดับเพลิงและรถยนต์บรรทุกน้ำ</t>
  </si>
  <si>
    <t xml:space="preserve">     - รายได้เบ็ดเตล็ด</t>
  </si>
  <si>
    <t xml:space="preserve">     - ค่าขายเศษของ</t>
  </si>
  <si>
    <t xml:space="preserve">      และภารกิจถ่ายโอนเลือกทำ</t>
  </si>
  <si>
    <t xml:space="preserve">     - ค่าภาคหลวงปิโตรเลียม</t>
  </si>
  <si>
    <t xml:space="preserve">  - เงินอุดหนุนเฉพาะกิจ</t>
  </si>
  <si>
    <t>รวมแผนงานบริหารทั่วไป</t>
  </si>
  <si>
    <t>รวมแผนงานการรักษาความสงบภายใน</t>
  </si>
  <si>
    <t>รวมแผนงานการศึกษา</t>
  </si>
  <si>
    <t>รวมแผนงานสาธารณสุข</t>
  </si>
  <si>
    <t>แผนงานสังคมสงเคราะห์</t>
  </si>
  <si>
    <t>รวมแผนงานสังคมสงเคราะห์</t>
  </si>
  <si>
    <t>รวมแผนงานเคหะและชุมชน</t>
  </si>
  <si>
    <t>รวมแผนงานงบกลาง</t>
  </si>
  <si>
    <t>แผนงานงบกลาง</t>
  </si>
  <si>
    <t>แผนงานการศาสนาวัฒนธรรมและนันทนาการ</t>
  </si>
  <si>
    <t>รวมแผนงานการศาสนาวัฒนธรรมและนันทนาการ</t>
  </si>
  <si>
    <t>แผนงานการพาณิชย์</t>
  </si>
  <si>
    <t>รวมแผนงานการพาณิชย์</t>
  </si>
  <si>
    <t>รวมแผนงานสร้างความเข้มแข็งของชุมชน</t>
  </si>
  <si>
    <t>+</t>
  </si>
  <si>
    <t>รวมทุกแผนงาน</t>
  </si>
  <si>
    <t>รวมทุกหมวด</t>
  </si>
  <si>
    <t>ปี 2558</t>
  </si>
  <si>
    <t xml:space="preserve">     - ค่าเช่าอาคารเอนกประสงค์</t>
  </si>
  <si>
    <t xml:space="preserve">     - เงินปันผลหรือรางวัลต่างๆ</t>
  </si>
  <si>
    <t xml:space="preserve">     -ค่าภาษีรถยนต์หรือล้อเลื่อน</t>
  </si>
  <si>
    <t xml:space="preserve">      ค่าสาธารณูปโภค</t>
  </si>
  <si>
    <t>ประจำปีงบประมาณ   พ.ศ. 2559</t>
  </si>
  <si>
    <t>ปี 2559</t>
  </si>
  <si>
    <t xml:space="preserve">     - ค่าเช่าห้องประชุมสำนักงาน</t>
  </si>
  <si>
    <t xml:space="preserve">     - ค่าขายทอดตลาดพัสดุ</t>
  </si>
  <si>
    <t>หมวดเงินอุดหนุนเฉพาะกิจ</t>
  </si>
  <si>
    <t>รวมหมวดเงินอุดหนุนเฉพาะกิจ</t>
  </si>
  <si>
    <t>ประจำปีงบประมาณ   พ.ศ. 2560</t>
  </si>
  <si>
    <t>ปี 2560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</si>
</sst>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</numFmts>
  <fonts count="95">
    <font>
      <sz val="14"/>
      <name val="Cordia New"/>
      <family val="0"/>
    </font>
    <font>
      <b/>
      <sz val="18"/>
      <name val="EucrosiaUPC"/>
      <family val="1"/>
    </font>
    <font>
      <b/>
      <sz val="16"/>
      <name val="EucrosiaUPC"/>
      <family val="1"/>
    </font>
    <font>
      <sz val="18"/>
      <name val="EucrosiaUPC"/>
      <family val="1"/>
    </font>
    <font>
      <b/>
      <sz val="18"/>
      <name val="DilleniaUPC"/>
      <family val="1"/>
    </font>
    <font>
      <b/>
      <sz val="16"/>
      <name val="DilleniaUPC"/>
      <family val="1"/>
    </font>
    <font>
      <sz val="14"/>
      <name val="DilleniaUPC"/>
      <family val="1"/>
    </font>
    <font>
      <sz val="18"/>
      <name val="DilleniaUPC"/>
      <family val="1"/>
    </font>
    <font>
      <sz val="18"/>
      <name val="Cordia New"/>
      <family val="2"/>
    </font>
    <font>
      <b/>
      <sz val="17"/>
      <name val="DilleniaUPC"/>
      <family val="1"/>
    </font>
    <font>
      <b/>
      <sz val="17"/>
      <name val="EucrosiaUPC"/>
      <family val="1"/>
    </font>
    <font>
      <b/>
      <i/>
      <sz val="20"/>
      <name val="DilleniaUPC"/>
      <family val="1"/>
    </font>
    <font>
      <b/>
      <i/>
      <sz val="18"/>
      <name val="DilleniaUPC"/>
      <family val="1"/>
    </font>
    <font>
      <b/>
      <i/>
      <sz val="17"/>
      <name val="DilleniaUPC"/>
      <family val="1"/>
    </font>
    <font>
      <b/>
      <i/>
      <sz val="16"/>
      <name val="DilleniaUPC"/>
      <family val="1"/>
    </font>
    <font>
      <i/>
      <sz val="14"/>
      <name val="Cordia New"/>
      <family val="2"/>
    </font>
    <font>
      <i/>
      <sz val="18"/>
      <name val="DilleniaUPC"/>
      <family val="1"/>
    </font>
    <font>
      <i/>
      <sz val="17"/>
      <name val="DilleniaUPC"/>
      <family val="1"/>
    </font>
    <font>
      <i/>
      <sz val="16"/>
      <name val="DilleniaUPC"/>
      <family val="1"/>
    </font>
    <font>
      <i/>
      <sz val="18"/>
      <name val="Cordia New"/>
      <family val="2"/>
    </font>
    <font>
      <b/>
      <i/>
      <sz val="17"/>
      <name val="EucrosiaUPC"/>
      <family val="1"/>
    </font>
    <font>
      <sz val="16"/>
      <name val="Cordia New"/>
      <family val="2"/>
    </font>
    <font>
      <b/>
      <i/>
      <sz val="15"/>
      <name val="DilleniaUPC"/>
      <family val="1"/>
    </font>
    <font>
      <b/>
      <i/>
      <sz val="17"/>
      <color indexed="22"/>
      <name val="DilleniaUPC"/>
      <family val="1"/>
    </font>
    <font>
      <sz val="14"/>
      <color indexed="22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i/>
      <sz val="18"/>
      <name val="TH SarabunPSK"/>
      <family val="2"/>
    </font>
    <font>
      <b/>
      <i/>
      <sz val="16"/>
      <name val="TH SarabunPSK"/>
      <family val="2"/>
    </font>
    <font>
      <i/>
      <sz val="18"/>
      <name val="TH SarabunPSK"/>
      <family val="2"/>
    </font>
    <font>
      <b/>
      <sz val="16"/>
      <name val="TH SarabunPSK"/>
      <family val="2"/>
    </font>
    <font>
      <b/>
      <i/>
      <sz val="17"/>
      <name val="TH SarabunPSK"/>
      <family val="2"/>
    </font>
    <font>
      <b/>
      <i/>
      <sz val="16"/>
      <color indexed="10"/>
      <name val="TH SarabunPSK"/>
      <family val="2"/>
    </font>
    <font>
      <b/>
      <i/>
      <u val="single"/>
      <sz val="17"/>
      <name val="TH SarabunPSK"/>
      <family val="2"/>
    </font>
    <font>
      <b/>
      <i/>
      <sz val="20"/>
      <name val="TH SarabunPSK"/>
      <family val="2"/>
    </font>
    <font>
      <i/>
      <sz val="2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i/>
      <sz val="14"/>
      <name val="TH SarabunPSK"/>
      <family val="2"/>
    </font>
    <font>
      <b/>
      <sz val="14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i/>
      <sz val="17"/>
      <color indexed="9"/>
      <name val="TH SarabunPSK"/>
      <family val="2"/>
    </font>
    <font>
      <b/>
      <i/>
      <sz val="16"/>
      <color indexed="9"/>
      <name val="TH SarabunPSK"/>
      <family val="2"/>
    </font>
    <font>
      <i/>
      <sz val="18"/>
      <color indexed="9"/>
      <name val="TH SarabunPSK"/>
      <family val="2"/>
    </font>
    <font>
      <b/>
      <i/>
      <sz val="18"/>
      <color indexed="9"/>
      <name val="TH SarabunPSK"/>
      <family val="2"/>
    </font>
    <font>
      <b/>
      <i/>
      <sz val="20"/>
      <color indexed="10"/>
      <name val="TH SarabunPSK"/>
      <family val="2"/>
    </font>
    <font>
      <sz val="18"/>
      <color indexed="10"/>
      <name val="TH SarabunPSK"/>
      <family val="2"/>
    </font>
    <font>
      <b/>
      <i/>
      <sz val="18"/>
      <color indexed="10"/>
      <name val="TH SarabunPSK"/>
      <family val="2"/>
    </font>
    <font>
      <b/>
      <i/>
      <sz val="14"/>
      <color indexed="10"/>
      <name val="TH SarabunPSK"/>
      <family val="2"/>
    </font>
    <font>
      <sz val="14"/>
      <color indexed="10"/>
      <name val="Cordia New"/>
      <family val="2"/>
    </font>
    <font>
      <sz val="14"/>
      <color indexed="9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7"/>
      <color theme="0"/>
      <name val="TH SarabunPSK"/>
      <family val="2"/>
    </font>
    <font>
      <b/>
      <i/>
      <sz val="16"/>
      <color theme="0"/>
      <name val="TH SarabunPSK"/>
      <family val="2"/>
    </font>
    <font>
      <i/>
      <sz val="18"/>
      <color theme="0"/>
      <name val="TH SarabunPSK"/>
      <family val="2"/>
    </font>
    <font>
      <b/>
      <i/>
      <sz val="18"/>
      <color theme="0"/>
      <name val="TH SarabunPSK"/>
      <family val="2"/>
    </font>
    <font>
      <b/>
      <i/>
      <sz val="20"/>
      <color rgb="FFFF0000"/>
      <name val="TH SarabunPSK"/>
      <family val="2"/>
    </font>
    <font>
      <sz val="18"/>
      <color rgb="FFFF0000"/>
      <name val="TH SarabunPSK"/>
      <family val="2"/>
    </font>
    <font>
      <b/>
      <i/>
      <sz val="18"/>
      <color rgb="FFFF0000"/>
      <name val="TH SarabunPSK"/>
      <family val="2"/>
    </font>
    <font>
      <b/>
      <i/>
      <sz val="14"/>
      <color rgb="FFFF0000"/>
      <name val="TH SarabunPSK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3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4" fillId="0" borderId="13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3" fillId="0" borderId="13" xfId="0" applyFont="1" applyBorder="1" applyAlignment="1" quotePrefix="1">
      <alignment horizontal="center"/>
    </xf>
    <xf numFmtId="0" fontId="16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13" fillId="0" borderId="11" xfId="0" applyNumberFormat="1" applyFont="1" applyBorder="1" applyAlignment="1" quotePrefix="1">
      <alignment horizontal="center"/>
    </xf>
    <xf numFmtId="3" fontId="14" fillId="0" borderId="11" xfId="0" applyNumberFormat="1" applyFont="1" applyBorder="1" applyAlignment="1" quotePrefix="1">
      <alignment horizontal="center"/>
    </xf>
    <xf numFmtId="3" fontId="10" fillId="0" borderId="11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0" fontId="13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3" fontId="5" fillId="0" borderId="11" xfId="0" applyNumberFormat="1" applyFont="1" applyBorder="1" applyAlignment="1" quotePrefix="1">
      <alignment horizontal="center" vertical="center"/>
    </xf>
    <xf numFmtId="0" fontId="18" fillId="0" borderId="11" xfId="0" applyFont="1" applyBorder="1" applyAlignment="1">
      <alignment horizontal="center"/>
    </xf>
    <xf numFmtId="3" fontId="13" fillId="0" borderId="17" xfId="0" applyNumberFormat="1" applyFont="1" applyBorder="1" applyAlignment="1" quotePrefix="1">
      <alignment horizontal="center" vertical="center"/>
    </xf>
    <xf numFmtId="3" fontId="5" fillId="0" borderId="11" xfId="0" applyNumberFormat="1" applyFont="1" applyBorder="1" applyAlignment="1" quotePrefix="1">
      <alignment horizontal="left"/>
    </xf>
    <xf numFmtId="3" fontId="13" fillId="0" borderId="11" xfId="0" applyNumberFormat="1" applyFont="1" applyBorder="1" applyAlignment="1" quotePrefix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14" fillId="0" borderId="11" xfId="0" applyFont="1" applyBorder="1" applyAlignment="1" quotePrefix="1">
      <alignment horizontal="center"/>
    </xf>
    <xf numFmtId="0" fontId="12" fillId="0" borderId="10" xfId="0" applyFont="1" applyBorder="1" applyAlignment="1">
      <alignment horizontal="justify" textRotation="180"/>
    </xf>
    <xf numFmtId="0" fontId="12" fillId="0" borderId="0" xfId="0" applyFont="1" applyBorder="1" applyAlignment="1">
      <alignment horizontal="justify" textRotation="180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 vertical="justify" textRotation="180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31" fillId="0" borderId="11" xfId="0" applyFont="1" applyBorder="1" applyAlignment="1">
      <alignment/>
    </xf>
    <xf numFmtId="3" fontId="31" fillId="0" borderId="11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/>
    </xf>
    <xf numFmtId="3" fontId="31" fillId="0" borderId="13" xfId="0" applyNumberFormat="1" applyFont="1" applyBorder="1" applyAlignment="1" quotePrefix="1">
      <alignment horizontal="center" vertical="center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3" fontId="31" fillId="0" borderId="11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31" fillId="0" borderId="12" xfId="0" applyNumberFormat="1" applyFont="1" applyBorder="1" applyAlignment="1" quotePrefix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 quotePrefix="1">
      <alignment horizontal="center" vertical="center"/>
    </xf>
    <xf numFmtId="0" fontId="27" fillId="0" borderId="18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7" fillId="0" borderId="13" xfId="0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3" fontId="31" fillId="0" borderId="17" xfId="0" applyNumberFormat="1" applyFont="1" applyBorder="1" applyAlignment="1" quotePrefix="1">
      <alignment horizontal="center"/>
    </xf>
    <xf numFmtId="0" fontId="27" fillId="0" borderId="18" xfId="0" applyFont="1" applyBorder="1" applyAlignment="1">
      <alignment horizontal="left" vertical="center"/>
    </xf>
    <xf numFmtId="0" fontId="28" fillId="0" borderId="17" xfId="0" applyFont="1" applyBorder="1" applyAlignment="1">
      <alignment/>
    </xf>
    <xf numFmtId="3" fontId="31" fillId="0" borderId="11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/>
    </xf>
    <xf numFmtId="3" fontId="31" fillId="0" borderId="11" xfId="0" applyNumberFormat="1" applyFont="1" applyBorder="1" applyAlignment="1" quotePrefix="1">
      <alignment vertical="center"/>
    </xf>
    <xf numFmtId="3" fontId="31" fillId="0" borderId="12" xfId="0" applyNumberFormat="1" applyFont="1" applyBorder="1" applyAlignment="1" quotePrefix="1">
      <alignment vertical="center"/>
    </xf>
    <xf numFmtId="3" fontId="27" fillId="0" borderId="13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31" fillId="0" borderId="12" xfId="0" applyNumberFormat="1" applyFont="1" applyBorder="1" applyAlignment="1" quotePrefix="1">
      <alignment horizontal="center"/>
    </xf>
    <xf numFmtId="3" fontId="85" fillId="0" borderId="17" xfId="0" applyNumberFormat="1" applyFont="1" applyBorder="1" applyAlignment="1" quotePrefix="1">
      <alignment horizontal="center"/>
    </xf>
    <xf numFmtId="0" fontId="31" fillId="0" borderId="11" xfId="0" applyFont="1" applyBorder="1" applyAlignment="1">
      <alignment vertical="center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3" fontId="31" fillId="0" borderId="17" xfId="0" applyNumberFormat="1" applyFont="1" applyBorder="1" applyAlignment="1">
      <alignment horizontal="center"/>
    </xf>
    <xf numFmtId="3" fontId="85" fillId="0" borderId="11" xfId="0" applyNumberFormat="1" applyFont="1" applyBorder="1" applyAlignment="1" quotePrefix="1">
      <alignment horizontal="center"/>
    </xf>
    <xf numFmtId="3" fontId="85" fillId="0" borderId="13" xfId="0" applyNumberFormat="1" applyFont="1" applyBorder="1" applyAlignment="1" quotePrefix="1">
      <alignment horizontal="center" vertical="center"/>
    </xf>
    <xf numFmtId="0" fontId="86" fillId="0" borderId="13" xfId="0" applyFont="1" applyBorder="1" applyAlignment="1">
      <alignment horizontal="center"/>
    </xf>
    <xf numFmtId="0" fontId="31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quotePrefix="1">
      <alignment vertic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right"/>
    </xf>
    <xf numFmtId="0" fontId="35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/>
    </xf>
    <xf numFmtId="0" fontId="27" fillId="0" borderId="13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34" fillId="0" borderId="0" xfId="0" applyFont="1" applyAlignment="1">
      <alignment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 quotePrefix="1">
      <alignment vertical="center"/>
    </xf>
    <xf numFmtId="3" fontId="27" fillId="0" borderId="0" xfId="0" applyNumberFormat="1" applyFont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34" fillId="0" borderId="17" xfId="0" applyNumberFormat="1" applyFont="1" applyBorder="1" applyAlignment="1">
      <alignment horizontal="center"/>
    </xf>
    <xf numFmtId="4" fontId="37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" fontId="30" fillId="0" borderId="17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left"/>
    </xf>
    <xf numFmtId="4" fontId="28" fillId="0" borderId="11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4" fontId="28" fillId="0" borderId="12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justify" textRotation="180"/>
    </xf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horizontal="center"/>
    </xf>
    <xf numFmtId="0" fontId="28" fillId="0" borderId="19" xfId="0" applyFont="1" applyBorder="1" applyAlignment="1">
      <alignment horizontal="left"/>
    </xf>
    <xf numFmtId="4" fontId="28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justify" textRotation="180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3" fontId="88" fillId="0" borderId="22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left"/>
    </xf>
    <xf numFmtId="4" fontId="40" fillId="0" borderId="17" xfId="0" applyNumberFormat="1" applyFont="1" applyBorder="1" applyAlignment="1" quotePrefix="1">
      <alignment horizontal="center"/>
    </xf>
    <xf numFmtId="0" fontId="39" fillId="0" borderId="17" xfId="0" applyFont="1" applyBorder="1" applyAlignment="1">
      <alignment horizontal="right"/>
    </xf>
    <xf numFmtId="4" fontId="39" fillId="0" borderId="17" xfId="0" applyNumberFormat="1" applyFont="1" applyBorder="1" applyAlignment="1" quotePrefix="1">
      <alignment horizontal="center" vertical="center"/>
    </xf>
    <xf numFmtId="4" fontId="39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4" fontId="26" fillId="0" borderId="17" xfId="0" applyNumberFormat="1" applyFont="1" applyBorder="1" applyAlignment="1">
      <alignment horizontal="center" vertical="center"/>
    </xf>
    <xf numFmtId="4" fontId="39" fillId="0" borderId="13" xfId="0" applyNumberFormat="1" applyFont="1" applyBorder="1" applyAlignment="1" quotePrefix="1">
      <alignment horizontal="center" vertical="center"/>
    </xf>
    <xf numFmtId="0" fontId="26" fillId="0" borderId="17" xfId="0" applyFont="1" applyBorder="1" applyAlignment="1">
      <alignment horizontal="center" vertical="center"/>
    </xf>
    <xf numFmtId="4" fontId="89" fillId="0" borderId="17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4" fontId="90" fillId="0" borderId="17" xfId="0" applyNumberFormat="1" applyFont="1" applyBorder="1" applyAlignment="1">
      <alignment horizontal="center" vertical="center"/>
    </xf>
    <xf numFmtId="4" fontId="91" fillId="0" borderId="17" xfId="0" applyNumberFormat="1" applyFont="1" applyBorder="1" applyAlignment="1">
      <alignment horizontal="center"/>
    </xf>
    <xf numFmtId="4" fontId="28" fillId="0" borderId="13" xfId="0" applyNumberFormat="1" applyFont="1" applyBorder="1" applyAlignment="1" quotePrefix="1">
      <alignment horizontal="center" vertical="center"/>
    </xf>
    <xf numFmtId="4" fontId="31" fillId="0" borderId="13" xfId="0" applyNumberFormat="1" applyFont="1" applyBorder="1" applyAlignment="1" quotePrefix="1">
      <alignment horizontal="center" vertical="center"/>
    </xf>
    <xf numFmtId="4" fontId="92" fillId="0" borderId="17" xfId="0" applyNumberFormat="1" applyFont="1" applyBorder="1" applyAlignment="1">
      <alignment horizontal="center"/>
    </xf>
    <xf numFmtId="4" fontId="93" fillId="0" borderId="17" xfId="0" applyNumberFormat="1" applyFont="1" applyBorder="1" applyAlignment="1">
      <alignment/>
    </xf>
    <xf numFmtId="4" fontId="28" fillId="0" borderId="17" xfId="0" applyNumberFormat="1" applyFont="1" applyBorder="1" applyAlignment="1" quotePrefix="1">
      <alignment horizontal="center"/>
    </xf>
    <xf numFmtId="2" fontId="28" fillId="0" borderId="17" xfId="0" applyNumberFormat="1" applyFont="1" applyBorder="1" applyAlignment="1">
      <alignment horizontal="center"/>
    </xf>
    <xf numFmtId="4" fontId="28" fillId="0" borderId="11" xfId="0" applyNumberFormat="1" applyFont="1" applyBorder="1" applyAlignment="1" quotePrefix="1">
      <alignment horizontal="center"/>
    </xf>
    <xf numFmtId="4" fontId="28" fillId="0" borderId="13" xfId="0" applyNumberFormat="1" applyFont="1" applyBorder="1" applyAlignment="1" quotePrefix="1">
      <alignment horizontal="center"/>
    </xf>
    <xf numFmtId="2" fontId="28" fillId="0" borderId="11" xfId="0" applyNumberFormat="1" applyFont="1" applyBorder="1" applyAlignment="1">
      <alignment horizontal="center"/>
    </xf>
    <xf numFmtId="2" fontId="34" fillId="0" borderId="17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27" fillId="0" borderId="11" xfId="0" applyNumberFormat="1" applyFont="1" applyBorder="1" applyAlignment="1" quotePrefix="1">
      <alignment horizontal="center"/>
    </xf>
    <xf numFmtId="4" fontId="34" fillId="0" borderId="13" xfId="0" applyNumberFormat="1" applyFont="1" applyBorder="1" applyAlignment="1" quotePrefix="1">
      <alignment horizontal="center" vertical="center"/>
    </xf>
    <xf numFmtId="4" fontId="28" fillId="0" borderId="17" xfId="0" applyNumberFormat="1" applyFont="1" applyBorder="1" applyAlignment="1" quotePrefix="1">
      <alignment horizontal="center" vertical="center"/>
    </xf>
    <xf numFmtId="4" fontId="34" fillId="0" borderId="17" xfId="0" applyNumberFormat="1" applyFont="1" applyBorder="1" applyAlignment="1" quotePrefix="1">
      <alignment horizontal="center" vertical="center"/>
    </xf>
    <xf numFmtId="4" fontId="27" fillId="0" borderId="17" xfId="0" applyNumberFormat="1" applyFont="1" applyBorder="1" applyAlignment="1" quotePrefix="1">
      <alignment horizontal="center" vertical="center"/>
    </xf>
    <xf numFmtId="4" fontId="31" fillId="0" borderId="17" xfId="0" applyNumberFormat="1" applyFont="1" applyBorder="1" applyAlignment="1" quotePrefix="1">
      <alignment horizontal="center" vertical="center"/>
    </xf>
    <xf numFmtId="0" fontId="91" fillId="0" borderId="17" xfId="0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12" xfId="0" applyFont="1" applyBorder="1" applyAlignment="1">
      <alignment vertical="center"/>
    </xf>
    <xf numFmtId="0" fontId="28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19" xfId="0" applyFont="1" applyBorder="1" applyAlignment="1">
      <alignment horizontal="center"/>
    </xf>
    <xf numFmtId="4" fontId="28" fillId="0" borderId="13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" fontId="28" fillId="0" borderId="13" xfId="0" applyNumberFormat="1" applyFont="1" applyBorder="1" applyAlignment="1" quotePrefix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0" fillId="0" borderId="12" xfId="0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/>
    </xf>
    <xf numFmtId="3" fontId="10" fillId="0" borderId="13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3" fontId="23" fillId="0" borderId="13" xfId="0" applyNumberFormat="1" applyFont="1" applyBorder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3" fontId="13" fillId="0" borderId="13" xfId="0" applyNumberFormat="1" applyFont="1" applyBorder="1" applyAlignment="1" quotePrefix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" fillId="0" borderId="13" xfId="0" applyNumberFormat="1" applyFont="1" applyBorder="1" applyAlignment="1" quotePrefix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3" fontId="1" fillId="0" borderId="11" xfId="0" applyNumberFormat="1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1" xfId="0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3" fontId="1" fillId="0" borderId="13" xfId="0" applyNumberFormat="1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 quotePrefix="1">
      <alignment horizontal="center" vertical="center"/>
    </xf>
    <xf numFmtId="3" fontId="12" fillId="0" borderId="15" xfId="0" applyNumberFormat="1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Normal="75" zoomScaleSheetLayoutView="100" zoomScalePageLayoutView="0" workbookViewId="0" topLeftCell="A105">
      <selection activeCell="E118" sqref="E118"/>
    </sheetView>
  </sheetViews>
  <sheetFormatPr defaultColWidth="9.140625" defaultRowHeight="21.75"/>
  <cols>
    <col min="1" max="1" width="46.421875" style="0" customWidth="1"/>
    <col min="2" max="5" width="18.7109375" style="0" customWidth="1"/>
    <col min="6" max="6" width="4.7109375" style="0" customWidth="1"/>
    <col min="7" max="7" width="9.7109375" style="0" customWidth="1"/>
    <col min="8" max="8" width="16.57421875" style="0" customWidth="1"/>
    <col min="9" max="9" width="19.00390625" style="0" customWidth="1"/>
    <col min="10" max="10" width="18.00390625" style="0" customWidth="1"/>
    <col min="11" max="11" width="4.57421875" style="0" customWidth="1"/>
    <col min="12" max="12" width="7.421875" style="0" customWidth="1"/>
  </cols>
  <sheetData>
    <row r="1" spans="1:11" ht="27.75">
      <c r="A1" s="290" t="s">
        <v>167</v>
      </c>
      <c r="B1" s="290"/>
      <c r="C1" s="290"/>
      <c r="D1" s="290"/>
      <c r="E1" s="290"/>
      <c r="F1" s="290"/>
      <c r="G1" s="290"/>
      <c r="H1" s="290"/>
      <c r="I1" s="199"/>
      <c r="J1" s="199"/>
      <c r="K1" s="199"/>
    </row>
    <row r="2" spans="1:11" ht="27.75">
      <c r="A2" s="290" t="s">
        <v>270</v>
      </c>
      <c r="B2" s="290"/>
      <c r="C2" s="290"/>
      <c r="D2" s="290"/>
      <c r="E2" s="290"/>
      <c r="F2" s="290"/>
      <c r="G2" s="290"/>
      <c r="H2" s="290"/>
      <c r="I2" s="199"/>
      <c r="J2" s="199"/>
      <c r="K2" s="199"/>
    </row>
    <row r="3" spans="1:11" ht="27.75">
      <c r="A3" s="290" t="s">
        <v>108</v>
      </c>
      <c r="B3" s="290"/>
      <c r="C3" s="290"/>
      <c r="D3" s="290"/>
      <c r="E3" s="290"/>
      <c r="F3" s="290"/>
      <c r="G3" s="290"/>
      <c r="H3" s="290"/>
      <c r="I3" s="199"/>
      <c r="J3" s="199"/>
      <c r="K3" s="199"/>
    </row>
    <row r="4" spans="1:11" ht="27.75">
      <c r="A4" s="290" t="s">
        <v>109</v>
      </c>
      <c r="B4" s="290"/>
      <c r="C4" s="290"/>
      <c r="D4" s="290"/>
      <c r="E4" s="290"/>
      <c r="F4" s="290"/>
      <c r="G4" s="290"/>
      <c r="H4" s="290"/>
      <c r="I4" s="199"/>
      <c r="J4" s="199"/>
      <c r="K4" s="199"/>
    </row>
    <row r="5" spans="1:11" ht="27.75">
      <c r="A5" s="170"/>
      <c r="B5" s="170"/>
      <c r="C5" s="170"/>
      <c r="D5" s="170"/>
      <c r="E5" s="170"/>
      <c r="F5" s="170"/>
      <c r="G5" s="170"/>
      <c r="H5" s="170"/>
      <c r="I5" s="165"/>
      <c r="J5" s="165"/>
      <c r="K5" s="165"/>
    </row>
    <row r="6" spans="1:11" ht="27.75">
      <c r="A6" s="167"/>
      <c r="B6" s="283" t="s">
        <v>169</v>
      </c>
      <c r="C6" s="291"/>
      <c r="D6" s="291"/>
      <c r="E6" s="284"/>
      <c r="F6" s="166"/>
      <c r="G6" s="283" t="s">
        <v>182</v>
      </c>
      <c r="H6" s="284"/>
      <c r="I6" s="165"/>
      <c r="J6" s="165"/>
      <c r="K6" s="165"/>
    </row>
    <row r="7" spans="1:11" ht="27.75">
      <c r="A7" s="167"/>
      <c r="B7" s="298" t="s">
        <v>175</v>
      </c>
      <c r="C7" s="298" t="s">
        <v>174</v>
      </c>
      <c r="D7" s="298" t="s">
        <v>232</v>
      </c>
      <c r="E7" s="298" t="s">
        <v>173</v>
      </c>
      <c r="F7" s="171"/>
      <c r="G7" s="105" t="s">
        <v>171</v>
      </c>
      <c r="H7" s="298" t="s">
        <v>271</v>
      </c>
      <c r="I7" s="165"/>
      <c r="J7" s="165"/>
      <c r="K7" s="165"/>
    </row>
    <row r="8" spans="1:11" ht="27.75">
      <c r="A8" s="172"/>
      <c r="B8" s="280"/>
      <c r="C8" s="280"/>
      <c r="D8" s="299"/>
      <c r="E8" s="299"/>
      <c r="F8" s="173"/>
      <c r="G8" s="110" t="s">
        <v>172</v>
      </c>
      <c r="H8" s="299"/>
      <c r="I8" s="165"/>
      <c r="J8" s="165"/>
      <c r="K8" s="165"/>
    </row>
    <row r="9" spans="1:11" ht="27.75">
      <c r="A9" s="175" t="s">
        <v>177</v>
      </c>
      <c r="B9" s="176"/>
      <c r="C9" s="176"/>
      <c r="D9" s="176"/>
      <c r="E9" s="176"/>
      <c r="F9" s="176"/>
      <c r="G9" s="176"/>
      <c r="H9" s="176"/>
      <c r="I9" s="165"/>
      <c r="J9" s="165"/>
      <c r="K9" s="165"/>
    </row>
    <row r="10" spans="1:11" ht="27.75">
      <c r="A10" s="208" t="s">
        <v>185</v>
      </c>
      <c r="B10" s="206">
        <v>323952.5</v>
      </c>
      <c r="C10" s="206">
        <v>288596</v>
      </c>
      <c r="D10" s="206">
        <v>299644</v>
      </c>
      <c r="E10" s="206">
        <v>353271</v>
      </c>
      <c r="F10" s="257" t="s">
        <v>262</v>
      </c>
      <c r="G10" s="207">
        <v>13.23</v>
      </c>
      <c r="H10" s="253">
        <v>400000</v>
      </c>
      <c r="I10" s="165"/>
      <c r="J10" s="165"/>
      <c r="K10" s="165"/>
    </row>
    <row r="11" spans="1:11" ht="27.75">
      <c r="A11" s="208" t="s">
        <v>186</v>
      </c>
      <c r="B11" s="206">
        <v>8767.55</v>
      </c>
      <c r="C11" s="206">
        <v>8425.55</v>
      </c>
      <c r="D11" s="206">
        <v>8538.6</v>
      </c>
      <c r="E11" s="206">
        <v>8528.15</v>
      </c>
      <c r="F11" s="257" t="s">
        <v>262</v>
      </c>
      <c r="G11" s="207">
        <v>17.26</v>
      </c>
      <c r="H11" s="253">
        <v>10000</v>
      </c>
      <c r="I11" s="165"/>
      <c r="J11" s="165"/>
      <c r="K11" s="165"/>
    </row>
    <row r="12" spans="1:11" ht="27.75">
      <c r="A12" s="208" t="s">
        <v>187</v>
      </c>
      <c r="B12" s="206">
        <v>41607</v>
      </c>
      <c r="C12" s="206">
        <v>43583</v>
      </c>
      <c r="D12" s="206">
        <v>60911</v>
      </c>
      <c r="E12" s="206">
        <v>75625</v>
      </c>
      <c r="F12" s="257" t="s">
        <v>262</v>
      </c>
      <c r="G12" s="207">
        <v>32.23</v>
      </c>
      <c r="H12" s="253">
        <v>100000</v>
      </c>
      <c r="I12" s="165"/>
      <c r="J12" s="165"/>
      <c r="K12" s="165"/>
    </row>
    <row r="13" spans="1:11" ht="27.75">
      <c r="A13" s="177" t="s">
        <v>184</v>
      </c>
      <c r="B13" s="204">
        <f>SUM(B10+B11+B12)</f>
        <v>374327.05</v>
      </c>
      <c r="C13" s="204">
        <f>SUM(C10+C11+C12)</f>
        <v>340604.55</v>
      </c>
      <c r="D13" s="204">
        <f>SUM(D10+D11+D12)</f>
        <v>369093.6</v>
      </c>
      <c r="E13" s="204">
        <f>SUM(E10+E11+E12)</f>
        <v>437424.15</v>
      </c>
      <c r="F13" s="257" t="s">
        <v>262</v>
      </c>
      <c r="G13" s="176">
        <v>16.59</v>
      </c>
      <c r="H13" s="265">
        <f>SUM(H10:H12)</f>
        <v>510000</v>
      </c>
      <c r="I13" s="165"/>
      <c r="J13" s="165"/>
      <c r="K13" s="165"/>
    </row>
    <row r="14" spans="1:11" ht="27.75">
      <c r="A14" s="175" t="s">
        <v>178</v>
      </c>
      <c r="B14" s="204"/>
      <c r="C14" s="204"/>
      <c r="D14" s="246"/>
      <c r="E14" s="246"/>
      <c r="F14" s="204"/>
      <c r="G14" s="176"/>
      <c r="H14" s="115"/>
      <c r="I14" s="165"/>
      <c r="J14" s="165"/>
      <c r="K14" s="165"/>
    </row>
    <row r="15" spans="1:11" ht="27.75">
      <c r="A15" s="208" t="s">
        <v>188</v>
      </c>
      <c r="B15" s="206">
        <v>191580</v>
      </c>
      <c r="C15" s="206">
        <v>191310</v>
      </c>
      <c r="D15" s="206">
        <v>190530</v>
      </c>
      <c r="E15" s="206">
        <v>212530</v>
      </c>
      <c r="F15" s="257" t="s">
        <v>262</v>
      </c>
      <c r="G15" s="207">
        <v>3.51</v>
      </c>
      <c r="H15" s="253">
        <v>220000</v>
      </c>
      <c r="I15" s="165"/>
      <c r="J15" s="165"/>
      <c r="K15" s="165"/>
    </row>
    <row r="16" spans="1:11" ht="27.75">
      <c r="A16" s="208" t="s">
        <v>189</v>
      </c>
      <c r="B16" s="206">
        <v>2170</v>
      </c>
      <c r="C16" s="206">
        <v>2240</v>
      </c>
      <c r="D16" s="206">
        <v>2550</v>
      </c>
      <c r="E16" s="206">
        <v>1940</v>
      </c>
      <c r="F16" s="257" t="s">
        <v>262</v>
      </c>
      <c r="G16" s="207">
        <v>3.09</v>
      </c>
      <c r="H16" s="253">
        <v>2000</v>
      </c>
      <c r="I16" s="165"/>
      <c r="J16" s="165"/>
      <c r="K16" s="165"/>
    </row>
    <row r="17" spans="1:11" ht="27.75">
      <c r="A17" s="208" t="s">
        <v>190</v>
      </c>
      <c r="B17" s="206">
        <v>300</v>
      </c>
      <c r="C17" s="206">
        <v>200</v>
      </c>
      <c r="D17" s="206">
        <v>270</v>
      </c>
      <c r="E17" s="206">
        <v>300</v>
      </c>
      <c r="F17" s="257" t="s">
        <v>262</v>
      </c>
      <c r="G17" s="207">
        <v>66.67</v>
      </c>
      <c r="H17" s="253">
        <v>500</v>
      </c>
      <c r="I17" s="165"/>
      <c r="J17" s="165"/>
      <c r="K17" s="165"/>
    </row>
    <row r="18" spans="1:11" ht="27.75">
      <c r="A18" s="208" t="s">
        <v>191</v>
      </c>
      <c r="B18" s="206">
        <v>28450</v>
      </c>
      <c r="C18" s="206">
        <v>0</v>
      </c>
      <c r="D18" s="206">
        <v>48000</v>
      </c>
      <c r="E18" s="206">
        <v>0</v>
      </c>
      <c r="F18" s="257"/>
      <c r="G18" s="206">
        <v>0</v>
      </c>
      <c r="H18" s="253">
        <v>2000</v>
      </c>
      <c r="I18" s="165"/>
      <c r="J18" s="165"/>
      <c r="K18" s="165"/>
    </row>
    <row r="19" spans="1:11" ht="27.75">
      <c r="A19" s="208" t="s">
        <v>192</v>
      </c>
      <c r="B19" s="206">
        <v>80</v>
      </c>
      <c r="C19" s="206">
        <v>40</v>
      </c>
      <c r="D19" s="206">
        <v>20</v>
      </c>
      <c r="E19" s="206">
        <v>80</v>
      </c>
      <c r="F19" s="257" t="s">
        <v>262</v>
      </c>
      <c r="G19" s="258">
        <v>25</v>
      </c>
      <c r="H19" s="266">
        <v>100</v>
      </c>
      <c r="I19" s="165"/>
      <c r="J19" s="165"/>
      <c r="K19" s="165"/>
    </row>
    <row r="20" spans="1:11" ht="27.75">
      <c r="A20" s="183" t="s">
        <v>183</v>
      </c>
      <c r="B20" s="202"/>
      <c r="C20" s="202"/>
      <c r="D20" s="202"/>
      <c r="E20" s="202"/>
      <c r="F20" s="202"/>
      <c r="G20" s="184"/>
      <c r="H20" s="184"/>
      <c r="I20" s="165"/>
      <c r="J20" s="165"/>
      <c r="K20" s="165"/>
    </row>
    <row r="21" spans="1:11" ht="27.75">
      <c r="A21" s="187"/>
      <c r="B21" s="285" t="s">
        <v>169</v>
      </c>
      <c r="C21" s="286"/>
      <c r="D21" s="286"/>
      <c r="E21" s="287"/>
      <c r="F21" s="186"/>
      <c r="G21" s="285" t="s">
        <v>182</v>
      </c>
      <c r="H21" s="287"/>
      <c r="I21" s="165"/>
      <c r="J21" s="165"/>
      <c r="K21" s="165"/>
    </row>
    <row r="22" spans="1:11" ht="27.75">
      <c r="A22" s="198"/>
      <c r="B22" s="279" t="s">
        <v>175</v>
      </c>
      <c r="C22" s="279" t="s">
        <v>174</v>
      </c>
      <c r="D22" s="279" t="s">
        <v>232</v>
      </c>
      <c r="E22" s="279" t="s">
        <v>173</v>
      </c>
      <c r="F22" s="153"/>
      <c r="G22" s="105" t="s">
        <v>171</v>
      </c>
      <c r="H22" s="279" t="s">
        <v>271</v>
      </c>
      <c r="I22" s="165"/>
      <c r="J22" s="165"/>
      <c r="K22" s="165"/>
    </row>
    <row r="23" spans="1:11" ht="27.75">
      <c r="A23" s="190"/>
      <c r="B23" s="288"/>
      <c r="C23" s="280"/>
      <c r="D23" s="289"/>
      <c r="E23" s="289"/>
      <c r="F23" s="189"/>
      <c r="G23" s="110" t="s">
        <v>172</v>
      </c>
      <c r="H23" s="289"/>
      <c r="I23" s="165"/>
      <c r="J23" s="165"/>
      <c r="K23" s="165"/>
    </row>
    <row r="24" spans="1:11" ht="27.75">
      <c r="A24" s="208" t="s">
        <v>193</v>
      </c>
      <c r="B24" s="209">
        <v>1617</v>
      </c>
      <c r="C24" s="209">
        <v>1392</v>
      </c>
      <c r="D24" s="209">
        <v>6920</v>
      </c>
      <c r="E24" s="209">
        <v>2200</v>
      </c>
      <c r="F24" s="257"/>
      <c r="G24" s="206">
        <v>0</v>
      </c>
      <c r="H24" s="253">
        <v>2200</v>
      </c>
      <c r="I24" s="165"/>
      <c r="J24" s="165"/>
      <c r="K24" s="165"/>
    </row>
    <row r="25" spans="1:11" ht="27.75">
      <c r="A25" s="210" t="s">
        <v>194</v>
      </c>
      <c r="B25" s="211">
        <v>13800</v>
      </c>
      <c r="C25" s="212">
        <v>14400</v>
      </c>
      <c r="D25" s="212">
        <v>14520</v>
      </c>
      <c r="E25" s="212">
        <v>15240</v>
      </c>
      <c r="F25" s="260" t="s">
        <v>262</v>
      </c>
      <c r="G25" s="105">
        <v>31.23</v>
      </c>
      <c r="H25" s="253">
        <v>20000</v>
      </c>
      <c r="I25" s="165"/>
      <c r="J25" s="165"/>
      <c r="K25" s="165"/>
    </row>
    <row r="26" spans="1:11" ht="28.5">
      <c r="A26" s="213" t="s">
        <v>179</v>
      </c>
      <c r="B26" s="248"/>
      <c r="C26" s="214"/>
      <c r="D26" s="214"/>
      <c r="E26" s="214"/>
      <c r="F26" s="214"/>
      <c r="G26" s="110"/>
      <c r="H26" s="214"/>
      <c r="I26" s="165"/>
      <c r="J26" s="165"/>
      <c r="K26" s="165"/>
    </row>
    <row r="27" spans="1:11" ht="27.75">
      <c r="A27" s="210" t="s">
        <v>195</v>
      </c>
      <c r="B27" s="249"/>
      <c r="C27" s="263"/>
      <c r="D27" s="292">
        <v>2400</v>
      </c>
      <c r="E27" s="292">
        <v>2950</v>
      </c>
      <c r="F27" s="215"/>
      <c r="G27" s="105"/>
      <c r="H27" s="295">
        <v>3000</v>
      </c>
      <c r="I27" s="165"/>
      <c r="J27" s="165"/>
      <c r="K27" s="165"/>
    </row>
    <row r="28" spans="1:11" ht="27.75">
      <c r="A28" s="216" t="s">
        <v>180</v>
      </c>
      <c r="B28" s="247">
        <v>2350</v>
      </c>
      <c r="C28" s="247">
        <v>2250</v>
      </c>
      <c r="D28" s="293"/>
      <c r="E28" s="293"/>
      <c r="F28" s="259" t="s">
        <v>262</v>
      </c>
      <c r="G28" s="261">
        <v>1.69</v>
      </c>
      <c r="H28" s="296"/>
      <c r="I28" s="165"/>
      <c r="J28" s="165"/>
      <c r="K28" s="165"/>
    </row>
    <row r="29" spans="1:11" ht="27.75">
      <c r="A29" s="213" t="s">
        <v>181</v>
      </c>
      <c r="B29" s="250"/>
      <c r="C29" s="250"/>
      <c r="D29" s="294"/>
      <c r="E29" s="294"/>
      <c r="F29" s="217"/>
      <c r="G29" s="110"/>
      <c r="H29" s="297"/>
      <c r="I29" s="165"/>
      <c r="J29" s="165"/>
      <c r="K29" s="165"/>
    </row>
    <row r="30" spans="1:11" ht="27.75">
      <c r="A30" s="208" t="s">
        <v>196</v>
      </c>
      <c r="B30" s="206">
        <v>1400</v>
      </c>
      <c r="C30" s="206">
        <v>1800</v>
      </c>
      <c r="D30" s="206">
        <v>1800</v>
      </c>
      <c r="E30" s="206">
        <v>2000</v>
      </c>
      <c r="F30" s="257"/>
      <c r="G30" s="206">
        <v>0</v>
      </c>
      <c r="H30" s="253">
        <v>2000</v>
      </c>
      <c r="I30" s="165"/>
      <c r="J30" s="165"/>
      <c r="K30" s="165"/>
    </row>
    <row r="31" spans="1:11" ht="27.75">
      <c r="A31" s="208" t="s">
        <v>197</v>
      </c>
      <c r="B31" s="206">
        <v>3000</v>
      </c>
      <c r="C31" s="206">
        <v>3000</v>
      </c>
      <c r="D31" s="206">
        <v>3000</v>
      </c>
      <c r="E31" s="206">
        <v>3000</v>
      </c>
      <c r="F31" s="257"/>
      <c r="G31" s="258">
        <v>0</v>
      </c>
      <c r="H31" s="253">
        <v>3000</v>
      </c>
      <c r="I31" s="165"/>
      <c r="J31" s="165"/>
      <c r="K31" s="165"/>
    </row>
    <row r="32" spans="1:11" ht="27.75">
      <c r="A32" s="208" t="s">
        <v>198</v>
      </c>
      <c r="B32" s="206">
        <v>5660</v>
      </c>
      <c r="C32" s="206">
        <v>3477</v>
      </c>
      <c r="D32" s="206">
        <v>902</v>
      </c>
      <c r="E32" s="206">
        <v>2586</v>
      </c>
      <c r="F32" s="257" t="s">
        <v>262</v>
      </c>
      <c r="G32" s="258">
        <v>16.01</v>
      </c>
      <c r="H32" s="253">
        <v>3000</v>
      </c>
      <c r="I32" s="165"/>
      <c r="J32" s="165"/>
      <c r="K32" s="165"/>
    </row>
    <row r="33" spans="1:11" ht="27.75">
      <c r="A33" s="236" t="s">
        <v>199</v>
      </c>
      <c r="B33" s="206">
        <v>460</v>
      </c>
      <c r="C33" s="206">
        <v>235</v>
      </c>
      <c r="D33" s="206">
        <v>275</v>
      </c>
      <c r="E33" s="206">
        <v>200</v>
      </c>
      <c r="F33" s="257" t="s">
        <v>262</v>
      </c>
      <c r="G33" s="258">
        <v>150</v>
      </c>
      <c r="H33" s="253">
        <v>500</v>
      </c>
      <c r="I33" s="165"/>
      <c r="J33" s="165"/>
      <c r="K33" s="165"/>
    </row>
    <row r="34" spans="1:11" ht="27.75">
      <c r="A34" s="208" t="s">
        <v>233</v>
      </c>
      <c r="B34" s="206">
        <v>450</v>
      </c>
      <c r="C34" s="206">
        <v>450</v>
      </c>
      <c r="D34" s="206">
        <v>450</v>
      </c>
      <c r="E34" s="206">
        <v>400</v>
      </c>
      <c r="F34" s="257" t="s">
        <v>262</v>
      </c>
      <c r="G34" s="258">
        <v>25</v>
      </c>
      <c r="H34" s="253">
        <v>500</v>
      </c>
      <c r="I34" s="165"/>
      <c r="J34" s="165"/>
      <c r="K34" s="165"/>
    </row>
    <row r="35" spans="1:11" ht="27.75">
      <c r="A35" s="208" t="s">
        <v>234</v>
      </c>
      <c r="B35" s="206">
        <v>180</v>
      </c>
      <c r="C35" s="206">
        <v>180</v>
      </c>
      <c r="D35" s="206">
        <v>180</v>
      </c>
      <c r="E35" s="206">
        <v>160</v>
      </c>
      <c r="F35" s="257" t="s">
        <v>262</v>
      </c>
      <c r="G35" s="258">
        <v>25</v>
      </c>
      <c r="H35" s="253">
        <v>200</v>
      </c>
      <c r="I35" s="165"/>
      <c r="J35" s="165"/>
      <c r="K35" s="165"/>
    </row>
    <row r="36" spans="1:11" ht="27.75">
      <c r="A36" s="208" t="s">
        <v>235</v>
      </c>
      <c r="B36" s="206">
        <v>4000</v>
      </c>
      <c r="C36" s="206">
        <v>1000</v>
      </c>
      <c r="D36" s="206">
        <v>0</v>
      </c>
      <c r="E36" s="206">
        <v>4000</v>
      </c>
      <c r="F36" s="257" t="s">
        <v>262</v>
      </c>
      <c r="G36" s="258">
        <v>25</v>
      </c>
      <c r="H36" s="253">
        <v>5000</v>
      </c>
      <c r="I36" s="165"/>
      <c r="J36" s="165"/>
      <c r="K36" s="165"/>
    </row>
    <row r="37" spans="1:11" ht="27.75">
      <c r="A37" s="208" t="s">
        <v>237</v>
      </c>
      <c r="B37" s="206">
        <v>500</v>
      </c>
      <c r="C37" s="206">
        <v>0</v>
      </c>
      <c r="D37" s="206">
        <v>500</v>
      </c>
      <c r="E37" s="206">
        <v>500</v>
      </c>
      <c r="F37" s="259" t="s">
        <v>262</v>
      </c>
      <c r="G37" s="258">
        <v>100</v>
      </c>
      <c r="H37" s="253">
        <v>1000</v>
      </c>
      <c r="I37" s="165"/>
      <c r="J37" s="165"/>
      <c r="K37" s="165"/>
    </row>
    <row r="38" spans="1:11" ht="27.75">
      <c r="A38" s="208" t="s">
        <v>236</v>
      </c>
      <c r="B38" s="206">
        <v>0</v>
      </c>
      <c r="C38" s="206">
        <v>0</v>
      </c>
      <c r="D38" s="206">
        <v>0</v>
      </c>
      <c r="E38" s="206">
        <v>0</v>
      </c>
      <c r="F38" s="206"/>
      <c r="G38" s="258">
        <v>0</v>
      </c>
      <c r="H38" s="253">
        <v>0</v>
      </c>
      <c r="I38" s="165"/>
      <c r="J38" s="165"/>
      <c r="K38" s="165"/>
    </row>
    <row r="39" spans="1:11" ht="27.75">
      <c r="A39" s="238" t="s">
        <v>201</v>
      </c>
      <c r="B39" s="204">
        <f>SUM(B15+B16+B17+B18+B19+B24+B25+B28+B30+B31+B32+B33+B34+B35+B36+B37+B38)</f>
        <v>255997</v>
      </c>
      <c r="C39" s="204">
        <f>SUM(C15+C16+C17+C18+C19+C24+C25+C28+C30+C31+C32+C33+C34+C35+C36+C37+C38)</f>
        <v>221974</v>
      </c>
      <c r="D39" s="204">
        <f>SUM(D15+D16+D17+D18+D19+D24+D25+D27+D30+D31+D32+D33+D34+D35+D36+D37+D38)</f>
        <v>272317</v>
      </c>
      <c r="E39" s="204">
        <f>SUM(E15+E16+E17+E18+E19+E24+E25+E27+E30+E31+E32+E33+E34+E35+E36+E37+E38)</f>
        <v>248086</v>
      </c>
      <c r="F39" s="257" t="s">
        <v>262</v>
      </c>
      <c r="G39" s="262">
        <v>6.82</v>
      </c>
      <c r="H39" s="267">
        <f>SUM(H15+H16+H17+H18+H19+H24+H25+H27+H30+H31+H32+H33+H34+H35+H36+H37+H38)</f>
        <v>265000</v>
      </c>
      <c r="I39" s="165"/>
      <c r="J39" s="165"/>
      <c r="K39" s="165"/>
    </row>
    <row r="40" spans="9:11" ht="27.75">
      <c r="I40" s="165"/>
      <c r="J40" s="165"/>
      <c r="K40" s="165"/>
    </row>
    <row r="41" spans="1:11" ht="19.5" customHeight="1">
      <c r="A41" s="185"/>
      <c r="B41" s="285" t="s">
        <v>169</v>
      </c>
      <c r="C41" s="286"/>
      <c r="D41" s="286"/>
      <c r="E41" s="287"/>
      <c r="F41" s="186"/>
      <c r="G41" s="285" t="s">
        <v>182</v>
      </c>
      <c r="H41" s="287"/>
      <c r="I41" s="165"/>
      <c r="J41" s="165"/>
      <c r="K41" s="165"/>
    </row>
    <row r="42" spans="1:11" ht="18" customHeight="1">
      <c r="A42" s="185"/>
      <c r="B42" s="279" t="s">
        <v>175</v>
      </c>
      <c r="C42" s="279" t="s">
        <v>174</v>
      </c>
      <c r="D42" s="279" t="s">
        <v>232</v>
      </c>
      <c r="E42" s="279" t="s">
        <v>173</v>
      </c>
      <c r="F42" s="153"/>
      <c r="G42" s="105" t="s">
        <v>171</v>
      </c>
      <c r="H42" s="279" t="s">
        <v>271</v>
      </c>
      <c r="I42" s="165"/>
      <c r="J42" s="165"/>
      <c r="K42" s="165"/>
    </row>
    <row r="43" spans="1:11" ht="17.25" customHeight="1">
      <c r="A43" s="188"/>
      <c r="B43" s="280"/>
      <c r="C43" s="280"/>
      <c r="D43" s="289"/>
      <c r="E43" s="289"/>
      <c r="F43" s="189"/>
      <c r="G43" s="110" t="s">
        <v>172</v>
      </c>
      <c r="H43" s="289"/>
      <c r="I43" s="165"/>
      <c r="J43" s="165"/>
      <c r="K43" s="165"/>
    </row>
    <row r="44" spans="1:11" ht="21" customHeight="1">
      <c r="A44" s="191" t="s">
        <v>202</v>
      </c>
      <c r="B44" s="204"/>
      <c r="C44" s="204"/>
      <c r="D44" s="246"/>
      <c r="E44" s="246"/>
      <c r="F44" s="204"/>
      <c r="G44" s="176"/>
      <c r="H44" s="115"/>
      <c r="I44" s="165"/>
      <c r="J44" s="165"/>
      <c r="K44" s="165"/>
    </row>
    <row r="45" spans="1:11" ht="18" customHeight="1">
      <c r="A45" s="208" t="s">
        <v>238</v>
      </c>
      <c r="B45" s="206">
        <v>35832.14</v>
      </c>
      <c r="C45" s="206">
        <v>37011.62</v>
      </c>
      <c r="D45" s="206">
        <v>40679.93</v>
      </c>
      <c r="E45" s="206">
        <v>44317.03</v>
      </c>
      <c r="F45" s="257" t="s">
        <v>262</v>
      </c>
      <c r="G45" s="207">
        <v>1.54</v>
      </c>
      <c r="H45" s="253">
        <v>45000</v>
      </c>
      <c r="I45" s="165"/>
      <c r="J45" s="165"/>
      <c r="K45" s="165"/>
    </row>
    <row r="46" spans="1:11" ht="18" customHeight="1">
      <c r="A46" s="208" t="s">
        <v>239</v>
      </c>
      <c r="B46" s="206">
        <v>363983.2</v>
      </c>
      <c r="C46" s="206">
        <v>678818.4</v>
      </c>
      <c r="D46" s="206">
        <v>696893.43</v>
      </c>
      <c r="E46" s="206">
        <v>629163.86</v>
      </c>
      <c r="F46" s="257" t="s">
        <v>262</v>
      </c>
      <c r="G46" s="207">
        <v>2.52</v>
      </c>
      <c r="H46" s="253">
        <v>645000</v>
      </c>
      <c r="I46" s="165"/>
      <c r="J46" s="165"/>
      <c r="K46" s="165"/>
    </row>
    <row r="47" spans="1:11" ht="18" customHeight="1">
      <c r="A47" s="208" t="s">
        <v>240</v>
      </c>
      <c r="B47" s="206">
        <v>0</v>
      </c>
      <c r="C47" s="206">
        <v>0</v>
      </c>
      <c r="D47" s="206">
        <v>0</v>
      </c>
      <c r="E47" s="206">
        <v>0</v>
      </c>
      <c r="F47" s="257"/>
      <c r="G47" s="258">
        <v>0</v>
      </c>
      <c r="H47" s="253">
        <v>500</v>
      </c>
      <c r="I47" s="165"/>
      <c r="J47" s="165"/>
      <c r="K47" s="165"/>
    </row>
    <row r="48" spans="1:11" ht="18" customHeight="1">
      <c r="A48" s="208" t="s">
        <v>241</v>
      </c>
      <c r="B48" s="206">
        <v>27600</v>
      </c>
      <c r="C48" s="206">
        <v>27600</v>
      </c>
      <c r="D48" s="206">
        <v>27550</v>
      </c>
      <c r="E48" s="206">
        <v>27600</v>
      </c>
      <c r="F48" s="257" t="s">
        <v>262</v>
      </c>
      <c r="G48" s="206">
        <v>8.7</v>
      </c>
      <c r="H48" s="253">
        <v>30000</v>
      </c>
      <c r="I48" s="165"/>
      <c r="J48" s="165"/>
      <c r="K48" s="165"/>
    </row>
    <row r="49" spans="1:11" ht="18" customHeight="1">
      <c r="A49" s="208" t="s">
        <v>242</v>
      </c>
      <c r="B49" s="206">
        <v>1800</v>
      </c>
      <c r="C49" s="206">
        <v>500</v>
      </c>
      <c r="D49" s="206">
        <v>7000</v>
      </c>
      <c r="E49" s="206">
        <v>2500</v>
      </c>
      <c r="F49" s="257" t="s">
        <v>262</v>
      </c>
      <c r="G49" s="206">
        <v>20</v>
      </c>
      <c r="H49" s="253">
        <v>3000</v>
      </c>
      <c r="I49" s="165"/>
      <c r="J49" s="165"/>
      <c r="K49" s="165"/>
    </row>
    <row r="50" spans="1:11" ht="18" customHeight="1">
      <c r="A50" s="208" t="s">
        <v>266</v>
      </c>
      <c r="B50" s="206">
        <v>0</v>
      </c>
      <c r="C50" s="206">
        <v>0</v>
      </c>
      <c r="D50" s="206">
        <v>6000</v>
      </c>
      <c r="E50" s="206">
        <v>1150</v>
      </c>
      <c r="F50" s="259" t="s">
        <v>262</v>
      </c>
      <c r="G50" s="258">
        <v>73.92</v>
      </c>
      <c r="H50" s="253">
        <v>2000</v>
      </c>
      <c r="I50" s="165"/>
      <c r="J50" s="165"/>
      <c r="K50" s="165"/>
    </row>
    <row r="51" spans="1:11" ht="18" customHeight="1">
      <c r="A51" s="208" t="s">
        <v>267</v>
      </c>
      <c r="B51" s="206">
        <v>0</v>
      </c>
      <c r="C51" s="206">
        <v>0</v>
      </c>
      <c r="D51" s="206">
        <v>500</v>
      </c>
      <c r="E51" s="206">
        <v>500</v>
      </c>
      <c r="F51" s="257" t="s">
        <v>23</v>
      </c>
      <c r="G51" s="206">
        <v>100</v>
      </c>
      <c r="H51" s="253">
        <v>0</v>
      </c>
      <c r="I51" s="165"/>
      <c r="J51" s="165"/>
      <c r="K51" s="165"/>
    </row>
    <row r="52" spans="1:11" ht="18" customHeight="1">
      <c r="A52" s="208" t="s">
        <v>272</v>
      </c>
      <c r="B52" s="206">
        <v>0</v>
      </c>
      <c r="C52" s="206">
        <v>0</v>
      </c>
      <c r="D52" s="206">
        <v>0</v>
      </c>
      <c r="E52" s="206">
        <v>500</v>
      </c>
      <c r="F52" s="257" t="s">
        <v>23</v>
      </c>
      <c r="G52" s="206">
        <v>0</v>
      </c>
      <c r="H52" s="253">
        <v>500</v>
      </c>
      <c r="I52" s="165"/>
      <c r="J52" s="165"/>
      <c r="K52" s="165"/>
    </row>
    <row r="53" spans="1:11" ht="20.25" customHeight="1">
      <c r="A53" s="194" t="s">
        <v>205</v>
      </c>
      <c r="B53" s="203">
        <f>SUM(B45+B46+B47+B48+B49)</f>
        <v>429215.34</v>
      </c>
      <c r="C53" s="203">
        <f>SUM(C45+C46+C47+C48+C49)</f>
        <v>743930.02</v>
      </c>
      <c r="D53" s="203">
        <f>SUM(D45:D51)</f>
        <v>778623.3600000001</v>
      </c>
      <c r="E53" s="203">
        <f>SUM(E45:E52)</f>
        <v>705730.89</v>
      </c>
      <c r="F53" s="264" t="s">
        <v>262</v>
      </c>
      <c r="G53" s="182">
        <v>2.87</v>
      </c>
      <c r="H53" s="268">
        <f>SUM(H45:H52)</f>
        <v>726000</v>
      </c>
      <c r="I53" s="165"/>
      <c r="J53" s="165"/>
      <c r="K53" s="165"/>
    </row>
    <row r="54" spans="1:11" ht="22.5" customHeight="1">
      <c r="A54" s="191" t="s">
        <v>206</v>
      </c>
      <c r="B54" s="251"/>
      <c r="C54" s="205"/>
      <c r="D54" s="251"/>
      <c r="E54" s="251"/>
      <c r="F54" s="205"/>
      <c r="G54" s="182"/>
      <c r="H54" s="254"/>
      <c r="I54" s="165"/>
      <c r="J54" s="165"/>
      <c r="K54" s="165"/>
    </row>
    <row r="55" spans="1:11" ht="18" customHeight="1">
      <c r="A55" s="208" t="s">
        <v>207</v>
      </c>
      <c r="B55" s="203">
        <v>89100</v>
      </c>
      <c r="C55" s="203">
        <v>16000</v>
      </c>
      <c r="D55" s="203">
        <v>36500</v>
      </c>
      <c r="E55" s="203">
        <v>71900</v>
      </c>
      <c r="F55" s="257" t="s">
        <v>262</v>
      </c>
      <c r="G55" s="182">
        <v>39.08</v>
      </c>
      <c r="H55" s="254">
        <v>100000</v>
      </c>
      <c r="I55" s="165"/>
      <c r="J55" s="165"/>
      <c r="K55" s="165"/>
    </row>
    <row r="56" spans="1:11" ht="18" customHeight="1">
      <c r="A56" s="208" t="s">
        <v>243</v>
      </c>
      <c r="B56" s="203">
        <v>516772</v>
      </c>
      <c r="C56" s="203">
        <v>155111</v>
      </c>
      <c r="D56" s="203">
        <v>21570</v>
      </c>
      <c r="E56" s="203">
        <v>21360</v>
      </c>
      <c r="F56" s="257" t="s">
        <v>262</v>
      </c>
      <c r="G56" s="203">
        <v>3</v>
      </c>
      <c r="H56" s="254">
        <v>22000</v>
      </c>
      <c r="I56" s="165"/>
      <c r="J56" s="165"/>
      <c r="K56" s="165"/>
    </row>
    <row r="57" spans="1:11" ht="18" customHeight="1">
      <c r="A57" s="208" t="s">
        <v>244</v>
      </c>
      <c r="B57" s="203">
        <v>0</v>
      </c>
      <c r="C57" s="203">
        <v>0</v>
      </c>
      <c r="D57" s="203">
        <v>0</v>
      </c>
      <c r="E57" s="203">
        <v>0</v>
      </c>
      <c r="F57" s="203"/>
      <c r="G57" s="271">
        <v>0</v>
      </c>
      <c r="H57" s="254">
        <v>0</v>
      </c>
      <c r="I57" s="165"/>
      <c r="J57" s="165"/>
      <c r="K57" s="165"/>
    </row>
    <row r="58" spans="1:11" ht="18" customHeight="1">
      <c r="A58" s="208" t="s">
        <v>273</v>
      </c>
      <c r="B58" s="203">
        <v>0</v>
      </c>
      <c r="C58" s="203">
        <v>0</v>
      </c>
      <c r="D58" s="203">
        <v>0</v>
      </c>
      <c r="E58" s="203">
        <v>0</v>
      </c>
      <c r="F58" s="203"/>
      <c r="G58" s="271">
        <v>0</v>
      </c>
      <c r="H58" s="254">
        <v>5000</v>
      </c>
      <c r="I58" s="165"/>
      <c r="J58" s="165"/>
      <c r="K58" s="165"/>
    </row>
    <row r="59" spans="1:11" ht="21" customHeight="1">
      <c r="A59" s="194" t="s">
        <v>209</v>
      </c>
      <c r="B59" s="203">
        <f>SUM(B55+B56)</f>
        <v>605872</v>
      </c>
      <c r="C59" s="203">
        <f>SUM(C55+C56)</f>
        <v>171111</v>
      </c>
      <c r="D59" s="203">
        <f>SUM(D55:D57)</f>
        <v>58070</v>
      </c>
      <c r="E59" s="203">
        <f>SUM(E55:E58)</f>
        <v>93260</v>
      </c>
      <c r="F59" s="259" t="s">
        <v>262</v>
      </c>
      <c r="G59" s="182">
        <v>36.18</v>
      </c>
      <c r="H59" s="254">
        <f>SUM(H55:H58)</f>
        <v>127000</v>
      </c>
      <c r="I59" s="165"/>
      <c r="J59" s="165"/>
      <c r="K59" s="165"/>
    </row>
    <row r="60" spans="1:11" ht="21" customHeight="1">
      <c r="A60" s="191" t="s">
        <v>210</v>
      </c>
      <c r="B60" s="252"/>
      <c r="C60" s="203"/>
      <c r="D60" s="252"/>
      <c r="E60" s="252"/>
      <c r="F60" s="203"/>
      <c r="G60" s="270"/>
      <c r="H60" s="254"/>
      <c r="I60" s="165"/>
      <c r="J60" s="165"/>
      <c r="K60" s="165"/>
    </row>
    <row r="61" spans="1:11" ht="18" customHeight="1">
      <c r="A61" s="208" t="s">
        <v>211</v>
      </c>
      <c r="B61" s="206">
        <v>10062145.17</v>
      </c>
      <c r="C61" s="206">
        <v>11207124.9</v>
      </c>
      <c r="D61" s="206">
        <v>13402627.42</v>
      </c>
      <c r="E61" s="206">
        <v>13497070.71</v>
      </c>
      <c r="F61" s="257" t="s">
        <v>262</v>
      </c>
      <c r="G61" s="207">
        <v>3.73</v>
      </c>
      <c r="H61" s="253">
        <v>14000000</v>
      </c>
      <c r="I61" s="165"/>
      <c r="J61" s="165"/>
      <c r="K61" s="165"/>
    </row>
    <row r="62" spans="1:11" ht="18" customHeight="1">
      <c r="A62" s="208" t="s">
        <v>212</v>
      </c>
      <c r="B62" s="206">
        <v>20250.52</v>
      </c>
      <c r="C62" s="206">
        <v>29422.57</v>
      </c>
      <c r="D62" s="206">
        <v>39044.32</v>
      </c>
      <c r="E62" s="206">
        <v>30142.3</v>
      </c>
      <c r="F62" s="257" t="s">
        <v>262</v>
      </c>
      <c r="G62" s="207">
        <v>16.12</v>
      </c>
      <c r="H62" s="253">
        <v>35000</v>
      </c>
      <c r="I62" s="165"/>
      <c r="J62" s="165"/>
      <c r="K62" s="165"/>
    </row>
    <row r="63" spans="1:11" ht="18" customHeight="1">
      <c r="A63" s="208" t="s">
        <v>213</v>
      </c>
      <c r="B63" s="206">
        <v>349549</v>
      </c>
      <c r="C63" s="206">
        <v>384512.62</v>
      </c>
      <c r="D63" s="206">
        <v>394766.7</v>
      </c>
      <c r="E63" s="206">
        <v>432624.87</v>
      </c>
      <c r="F63" s="257" t="s">
        <v>262</v>
      </c>
      <c r="G63" s="207">
        <v>15.57</v>
      </c>
      <c r="H63" s="253">
        <v>500000</v>
      </c>
      <c r="I63" s="165"/>
      <c r="J63" s="165"/>
      <c r="K63" s="165"/>
    </row>
    <row r="64" spans="1:11" ht="18" customHeight="1">
      <c r="A64" s="208" t="s">
        <v>214</v>
      </c>
      <c r="B64" s="206">
        <v>842413.28</v>
      </c>
      <c r="C64" s="206">
        <v>691012.09</v>
      </c>
      <c r="D64" s="206">
        <v>863061.94</v>
      </c>
      <c r="E64" s="206">
        <v>588455.56</v>
      </c>
      <c r="F64" s="257" t="s">
        <v>262</v>
      </c>
      <c r="G64" s="207">
        <v>1.96</v>
      </c>
      <c r="H64" s="253">
        <v>600000</v>
      </c>
      <c r="I64" s="165"/>
      <c r="J64" s="165"/>
      <c r="K64" s="165"/>
    </row>
    <row r="65" spans="1:11" ht="18" customHeight="1">
      <c r="A65" s="208" t="s">
        <v>215</v>
      </c>
      <c r="B65" s="206">
        <v>19491.94</v>
      </c>
      <c r="C65" s="206">
        <v>9853.07</v>
      </c>
      <c r="D65" s="206">
        <v>11285.65</v>
      </c>
      <c r="E65" s="206">
        <v>14521.01</v>
      </c>
      <c r="F65" s="257" t="s">
        <v>262</v>
      </c>
      <c r="G65" s="207">
        <v>3.3</v>
      </c>
      <c r="H65" s="253">
        <v>15000</v>
      </c>
      <c r="I65" s="165"/>
      <c r="J65" s="165"/>
      <c r="K65" s="165"/>
    </row>
    <row r="66" spans="1:11" ht="18" customHeight="1">
      <c r="A66" s="208" t="s">
        <v>246</v>
      </c>
      <c r="B66" s="206">
        <v>19174.25</v>
      </c>
      <c r="C66" s="206">
        <v>28077.61</v>
      </c>
      <c r="D66" s="206">
        <v>35486.67</v>
      </c>
      <c r="E66" s="206">
        <v>34005.96</v>
      </c>
      <c r="F66" s="257" t="s">
        <v>262</v>
      </c>
      <c r="G66" s="207">
        <v>2.93</v>
      </c>
      <c r="H66" s="253">
        <v>35000</v>
      </c>
      <c r="I66" s="165"/>
      <c r="J66" s="165"/>
      <c r="K66" s="165"/>
    </row>
    <row r="67" spans="1:11" ht="18" customHeight="1">
      <c r="A67" s="208" t="s">
        <v>217</v>
      </c>
      <c r="B67" s="206">
        <v>84440</v>
      </c>
      <c r="C67" s="206">
        <v>205513</v>
      </c>
      <c r="D67" s="206">
        <v>892434</v>
      </c>
      <c r="E67" s="206">
        <v>441705</v>
      </c>
      <c r="F67" s="257" t="s">
        <v>262</v>
      </c>
      <c r="G67" s="207">
        <v>1.88</v>
      </c>
      <c r="H67" s="253">
        <v>450000</v>
      </c>
      <c r="I67" s="165"/>
      <c r="J67" s="165"/>
      <c r="K67" s="165"/>
    </row>
    <row r="68" spans="1:11" ht="18" customHeight="1">
      <c r="A68" s="208" t="s">
        <v>220</v>
      </c>
      <c r="B68" s="206">
        <v>700.34</v>
      </c>
      <c r="C68" s="206">
        <v>586.85</v>
      </c>
      <c r="D68" s="206">
        <v>0</v>
      </c>
      <c r="E68" s="206">
        <v>3870.3</v>
      </c>
      <c r="F68" s="257" t="s">
        <v>262</v>
      </c>
      <c r="G68" s="258">
        <v>29.19</v>
      </c>
      <c r="H68" s="253">
        <v>5000</v>
      </c>
      <c r="I68" s="165"/>
      <c r="J68" s="165"/>
      <c r="K68" s="165"/>
    </row>
    <row r="69" spans="1:11" ht="18" customHeight="1">
      <c r="A69" s="208" t="s">
        <v>268</v>
      </c>
      <c r="B69" s="206">
        <v>0</v>
      </c>
      <c r="C69" s="206">
        <v>0</v>
      </c>
      <c r="D69" s="206">
        <v>0</v>
      </c>
      <c r="E69" s="206">
        <v>30215.68</v>
      </c>
      <c r="F69" s="257" t="s">
        <v>262</v>
      </c>
      <c r="G69" s="258">
        <v>5.91</v>
      </c>
      <c r="H69" s="253">
        <v>32000</v>
      </c>
      <c r="I69" s="165"/>
      <c r="J69" s="165"/>
      <c r="K69" s="165"/>
    </row>
    <row r="70" spans="1:11" ht="21" customHeight="1">
      <c r="A70" s="194" t="s">
        <v>221</v>
      </c>
      <c r="B70" s="203">
        <f>SUM(B61+B62+B63+B64+B65+B66+B67+B68)</f>
        <v>11398164.499999998</v>
      </c>
      <c r="C70" s="203">
        <f>SUM(C61+C62+C63+C64+C65+C66+C67+C68)</f>
        <v>12556102.709999999</v>
      </c>
      <c r="D70" s="203">
        <f>SUM(D61+D62+D63+D64+D65+D66+D67+D68)</f>
        <v>15638706.7</v>
      </c>
      <c r="E70" s="203">
        <f>SUM(E61:E69)</f>
        <v>15072611.390000002</v>
      </c>
      <c r="F70" s="257" t="s">
        <v>262</v>
      </c>
      <c r="G70" s="182">
        <v>3.98</v>
      </c>
      <c r="H70" s="268">
        <f>SUM(H61:H69)</f>
        <v>15672000</v>
      </c>
      <c r="I70" s="165"/>
      <c r="J70" s="165"/>
      <c r="K70" s="165"/>
    </row>
    <row r="71" spans="1:11" ht="27.75">
      <c r="A71" s="187"/>
      <c r="B71" s="285" t="s">
        <v>169</v>
      </c>
      <c r="C71" s="286"/>
      <c r="D71" s="286"/>
      <c r="E71" s="287"/>
      <c r="F71" s="186"/>
      <c r="G71" s="285" t="s">
        <v>182</v>
      </c>
      <c r="H71" s="287"/>
      <c r="I71" s="165"/>
      <c r="J71" s="165"/>
      <c r="K71" s="165"/>
    </row>
    <row r="72" spans="1:11" ht="27.75">
      <c r="A72" s="185"/>
      <c r="B72" s="279" t="s">
        <v>175</v>
      </c>
      <c r="C72" s="279" t="s">
        <v>174</v>
      </c>
      <c r="D72" s="279" t="s">
        <v>232</v>
      </c>
      <c r="E72" s="279" t="s">
        <v>173</v>
      </c>
      <c r="F72" s="153"/>
      <c r="G72" s="105" t="s">
        <v>171</v>
      </c>
      <c r="H72" s="279" t="s">
        <v>271</v>
      </c>
      <c r="I72" s="165"/>
      <c r="J72" s="165"/>
      <c r="K72" s="165"/>
    </row>
    <row r="73" spans="1:11" ht="27.75">
      <c r="A73" s="188"/>
      <c r="B73" s="280"/>
      <c r="C73" s="280"/>
      <c r="D73" s="289"/>
      <c r="E73" s="289"/>
      <c r="F73" s="189"/>
      <c r="G73" s="110" t="s">
        <v>172</v>
      </c>
      <c r="H73" s="289"/>
      <c r="I73" s="165"/>
      <c r="J73" s="165"/>
      <c r="K73" s="165"/>
    </row>
    <row r="74" spans="1:11" ht="27.75">
      <c r="A74" s="175" t="s">
        <v>222</v>
      </c>
      <c r="B74" s="193"/>
      <c r="C74" s="193"/>
      <c r="D74" s="193"/>
      <c r="E74" s="193"/>
      <c r="F74" s="193"/>
      <c r="G74" s="182"/>
      <c r="H74" s="115"/>
      <c r="I74" s="165"/>
      <c r="J74" s="165"/>
      <c r="K74" s="165"/>
    </row>
    <row r="75" spans="1:11" ht="27.75">
      <c r="A75" s="208" t="s">
        <v>223</v>
      </c>
      <c r="B75" s="206">
        <v>8635033</v>
      </c>
      <c r="C75" s="206">
        <v>7791841</v>
      </c>
      <c r="D75" s="206">
        <v>8638984</v>
      </c>
      <c r="E75" s="206">
        <v>9199439</v>
      </c>
      <c r="F75" s="257" t="s">
        <v>262</v>
      </c>
      <c r="G75" s="207">
        <v>3.78</v>
      </c>
      <c r="H75" s="253">
        <v>12700000</v>
      </c>
      <c r="I75" s="165"/>
      <c r="J75" s="165"/>
      <c r="K75" s="165"/>
    </row>
    <row r="76" spans="1:11" ht="27.75">
      <c r="A76" s="208" t="s">
        <v>245</v>
      </c>
      <c r="B76" s="206"/>
      <c r="C76" s="206"/>
      <c r="D76" s="206"/>
      <c r="E76" s="206"/>
      <c r="F76" s="206"/>
      <c r="G76" s="207"/>
      <c r="H76" s="253"/>
      <c r="I76" s="165"/>
      <c r="J76" s="165"/>
      <c r="K76" s="165"/>
    </row>
    <row r="77" spans="1:11" ht="27.75">
      <c r="A77" s="208" t="s">
        <v>247</v>
      </c>
      <c r="B77" s="206">
        <v>4022284</v>
      </c>
      <c r="C77" s="206">
        <v>10057101.35</v>
      </c>
      <c r="D77" s="206">
        <v>3675360</v>
      </c>
      <c r="E77" s="206">
        <v>3684388</v>
      </c>
      <c r="F77" s="257" t="s">
        <v>23</v>
      </c>
      <c r="G77" s="258">
        <v>100</v>
      </c>
      <c r="H77" s="253">
        <v>0</v>
      </c>
      <c r="I77" s="165"/>
      <c r="J77" s="165"/>
      <c r="K77" s="165"/>
    </row>
    <row r="78" spans="1:11" ht="27.75">
      <c r="A78" s="177" t="s">
        <v>225</v>
      </c>
      <c r="B78" s="203">
        <f>SUM(B75+B77)</f>
        <v>12657317</v>
      </c>
      <c r="C78" s="203">
        <f>SUM(C75+C77)</f>
        <v>17848942.35</v>
      </c>
      <c r="D78" s="203">
        <f>SUM(D75+D77)</f>
        <v>12314344</v>
      </c>
      <c r="E78" s="203">
        <f>SUM(E75+E77)</f>
        <v>12883827</v>
      </c>
      <c r="F78" s="257" t="s">
        <v>262</v>
      </c>
      <c r="G78" s="182">
        <v>38.05</v>
      </c>
      <c r="H78" s="269">
        <f>SUM(H75:H77)</f>
        <v>12700000</v>
      </c>
      <c r="I78" s="165"/>
      <c r="J78" s="165"/>
      <c r="K78" s="165"/>
    </row>
    <row r="79" spans="2:11" ht="27.75">
      <c r="B79" s="168"/>
      <c r="C79" s="168"/>
      <c r="D79" s="168"/>
      <c r="E79" s="168"/>
      <c r="F79" s="168"/>
      <c r="G79" s="168"/>
      <c r="H79" s="168"/>
      <c r="I79" s="165"/>
      <c r="J79" s="165"/>
      <c r="K79" s="165"/>
    </row>
    <row r="80" spans="2:11" ht="27.75">
      <c r="B80" s="168"/>
      <c r="C80" s="168"/>
      <c r="D80" s="168"/>
      <c r="E80" s="168"/>
      <c r="F80" s="168"/>
      <c r="G80" s="168"/>
      <c r="H80" s="168"/>
      <c r="I80" s="165"/>
      <c r="J80" s="165"/>
      <c r="K80" s="165"/>
    </row>
    <row r="81" spans="2:11" ht="27.75">
      <c r="B81" s="168"/>
      <c r="C81" s="168"/>
      <c r="D81" s="168"/>
      <c r="E81" s="168"/>
      <c r="F81" s="168"/>
      <c r="G81" s="168"/>
      <c r="H81" s="168"/>
      <c r="I81" s="165"/>
      <c r="J81" s="165"/>
      <c r="K81" s="165"/>
    </row>
    <row r="82" spans="2:11" ht="27.75">
      <c r="B82" s="168"/>
      <c r="C82" s="168"/>
      <c r="D82" s="168"/>
      <c r="E82" s="168"/>
      <c r="F82" s="168"/>
      <c r="G82" s="168"/>
      <c r="H82" s="168"/>
      <c r="I82" s="165"/>
      <c r="J82" s="165"/>
      <c r="K82" s="165"/>
    </row>
    <row r="83" spans="2:11" ht="27.75">
      <c r="B83" s="168"/>
      <c r="C83" s="168"/>
      <c r="D83" s="168"/>
      <c r="E83" s="168"/>
      <c r="F83" s="168"/>
      <c r="G83" s="168"/>
      <c r="H83" s="168"/>
      <c r="I83" s="165"/>
      <c r="J83" s="165"/>
      <c r="K83" s="165"/>
    </row>
    <row r="84" spans="2:11" ht="27.75">
      <c r="B84" s="168"/>
      <c r="C84" s="168"/>
      <c r="D84" s="168"/>
      <c r="E84" s="168"/>
      <c r="F84" s="168"/>
      <c r="G84" s="168"/>
      <c r="H84" s="168"/>
      <c r="I84" s="165"/>
      <c r="J84" s="165"/>
      <c r="K84" s="165"/>
    </row>
    <row r="85" spans="2:11" ht="27.75">
      <c r="B85" s="168"/>
      <c r="C85" s="168"/>
      <c r="D85" s="168"/>
      <c r="E85" s="168"/>
      <c r="F85" s="168"/>
      <c r="G85" s="168"/>
      <c r="H85" s="168"/>
      <c r="I85" s="165"/>
      <c r="J85" s="165"/>
      <c r="K85" s="165"/>
    </row>
    <row r="86" spans="2:11" ht="27.75">
      <c r="B86" s="168"/>
      <c r="C86" s="168"/>
      <c r="D86" s="168"/>
      <c r="E86" s="168"/>
      <c r="F86" s="168"/>
      <c r="G86" s="168"/>
      <c r="H86" s="168"/>
      <c r="I86" s="165"/>
      <c r="J86" s="165"/>
      <c r="K86" s="165"/>
    </row>
    <row r="87" spans="2:11" ht="27.75">
      <c r="B87" s="168"/>
      <c r="C87" s="168"/>
      <c r="D87" s="168"/>
      <c r="E87" s="168"/>
      <c r="F87" s="168"/>
      <c r="G87" s="168"/>
      <c r="H87" s="168"/>
      <c r="I87" s="165"/>
      <c r="J87" s="165"/>
      <c r="K87" s="165"/>
    </row>
    <row r="88" spans="2:11" ht="27.75">
      <c r="B88" s="168"/>
      <c r="C88" s="168"/>
      <c r="D88" s="168"/>
      <c r="E88" s="168"/>
      <c r="F88" s="168"/>
      <c r="G88" s="168"/>
      <c r="H88" s="168"/>
      <c r="I88" s="165"/>
      <c r="J88" s="165"/>
      <c r="K88" s="165"/>
    </row>
    <row r="89" spans="2:11" ht="27.75">
      <c r="B89" s="168"/>
      <c r="C89" s="168"/>
      <c r="D89" s="168"/>
      <c r="E89" s="168"/>
      <c r="F89" s="168"/>
      <c r="G89" s="168"/>
      <c r="H89" s="168"/>
      <c r="I89" s="165"/>
      <c r="J89" s="165"/>
      <c r="K89" s="165"/>
    </row>
    <row r="90" spans="2:11" ht="27.75">
      <c r="B90" s="168"/>
      <c r="C90" s="168"/>
      <c r="D90" s="168"/>
      <c r="E90" s="168"/>
      <c r="F90" s="168"/>
      <c r="G90" s="168"/>
      <c r="H90" s="168"/>
      <c r="I90" s="165"/>
      <c r="J90" s="165"/>
      <c r="K90" s="165"/>
    </row>
    <row r="91" spans="1:11" ht="22.5" customHeight="1">
      <c r="A91" s="278" t="s">
        <v>167</v>
      </c>
      <c r="B91" s="278"/>
      <c r="C91" s="278"/>
      <c r="D91" s="278"/>
      <c r="E91" s="278"/>
      <c r="F91" s="278"/>
      <c r="G91" s="278"/>
      <c r="H91" s="278"/>
      <c r="I91" s="165"/>
      <c r="J91" s="165"/>
      <c r="K91" s="165"/>
    </row>
    <row r="92" spans="1:11" ht="22.5" customHeight="1">
      <c r="A92" s="278" t="s">
        <v>276</v>
      </c>
      <c r="B92" s="278"/>
      <c r="C92" s="278"/>
      <c r="D92" s="278"/>
      <c r="E92" s="278"/>
      <c r="F92" s="278"/>
      <c r="G92" s="278"/>
      <c r="H92" s="278"/>
      <c r="I92" s="165"/>
      <c r="J92" s="165"/>
      <c r="K92" s="165"/>
    </row>
    <row r="93" spans="1:11" ht="22.5" customHeight="1">
      <c r="A93" s="278" t="s">
        <v>108</v>
      </c>
      <c r="B93" s="278"/>
      <c r="C93" s="278"/>
      <c r="D93" s="278"/>
      <c r="E93" s="278"/>
      <c r="F93" s="278"/>
      <c r="G93" s="278"/>
      <c r="H93" s="278"/>
      <c r="I93" s="165"/>
      <c r="J93" s="165"/>
      <c r="K93" s="165"/>
    </row>
    <row r="94" spans="1:11" ht="22.5" customHeight="1">
      <c r="A94" s="278" t="s">
        <v>109</v>
      </c>
      <c r="B94" s="278"/>
      <c r="C94" s="278"/>
      <c r="D94" s="278"/>
      <c r="E94" s="278"/>
      <c r="F94" s="278"/>
      <c r="G94" s="278"/>
      <c r="H94" s="278"/>
      <c r="I94" s="165"/>
      <c r="J94" s="165"/>
      <c r="K94" s="165"/>
    </row>
    <row r="95" spans="1:11" ht="7.5" customHeight="1">
      <c r="A95" s="170"/>
      <c r="B95" s="170"/>
      <c r="C95" s="170"/>
      <c r="D95" s="170"/>
      <c r="E95" s="170"/>
      <c r="F95" s="170"/>
      <c r="G95" s="170"/>
      <c r="H95" s="170"/>
      <c r="I95" s="165"/>
      <c r="J95" s="165"/>
      <c r="K95" s="165"/>
    </row>
    <row r="96" spans="1:11" ht="21" customHeight="1">
      <c r="A96" s="234"/>
      <c r="B96" s="281" t="s">
        <v>169</v>
      </c>
      <c r="C96" s="301"/>
      <c r="D96" s="301"/>
      <c r="E96" s="282"/>
      <c r="F96" s="223"/>
      <c r="G96" s="281" t="s">
        <v>182</v>
      </c>
      <c r="H96" s="282"/>
      <c r="I96" s="165"/>
      <c r="J96" s="165"/>
      <c r="K96" s="165"/>
    </row>
    <row r="97" spans="1:11" ht="21" customHeight="1">
      <c r="A97" s="234"/>
      <c r="B97" s="276" t="s">
        <v>174</v>
      </c>
      <c r="C97" s="276" t="s">
        <v>232</v>
      </c>
      <c r="D97" s="276" t="s">
        <v>173</v>
      </c>
      <c r="E97" s="276" t="s">
        <v>265</v>
      </c>
      <c r="F97" s="104"/>
      <c r="G97" s="105" t="s">
        <v>171</v>
      </c>
      <c r="H97" s="276" t="s">
        <v>277</v>
      </c>
      <c r="I97" s="165"/>
      <c r="J97" s="165"/>
      <c r="K97" s="165"/>
    </row>
    <row r="98" spans="1:11" ht="21" customHeight="1">
      <c r="A98" s="233"/>
      <c r="B98" s="302"/>
      <c r="C98" s="302"/>
      <c r="D98" s="277"/>
      <c r="E98" s="277"/>
      <c r="F98" s="235"/>
      <c r="G98" s="110" t="s">
        <v>172</v>
      </c>
      <c r="H98" s="277"/>
      <c r="I98" s="165"/>
      <c r="J98" s="165"/>
      <c r="K98" s="165"/>
    </row>
    <row r="99" spans="1:11" ht="23.25" customHeight="1">
      <c r="A99" s="236" t="s">
        <v>177</v>
      </c>
      <c r="B99" s="242"/>
      <c r="C99" s="242"/>
      <c r="D99" s="242"/>
      <c r="E99" s="242"/>
      <c r="F99" s="242"/>
      <c r="G99" s="242"/>
      <c r="H99" s="242"/>
      <c r="I99" s="165"/>
      <c r="J99" s="165"/>
      <c r="K99" s="165"/>
    </row>
    <row r="100" spans="1:11" ht="23.25" customHeight="1">
      <c r="A100" s="238" t="s">
        <v>184</v>
      </c>
      <c r="B100" s="240">
        <v>340604.55</v>
      </c>
      <c r="C100" s="240">
        <v>369093.6</v>
      </c>
      <c r="D100" s="240">
        <v>437424.15</v>
      </c>
      <c r="E100" s="240">
        <v>502358.95</v>
      </c>
      <c r="F100" s="259" t="s">
        <v>262</v>
      </c>
      <c r="G100" s="275">
        <v>1.5</v>
      </c>
      <c r="H100" s="244">
        <v>510000</v>
      </c>
      <c r="I100" s="165"/>
      <c r="J100" s="165"/>
      <c r="K100" s="165"/>
    </row>
    <row r="101" spans="1:11" ht="23.25" customHeight="1">
      <c r="A101" s="236" t="s">
        <v>178</v>
      </c>
      <c r="B101" s="240"/>
      <c r="C101" s="240"/>
      <c r="D101" s="240"/>
      <c r="E101" s="240"/>
      <c r="F101" s="240"/>
      <c r="G101" s="242"/>
      <c r="H101" s="244"/>
      <c r="I101" s="165"/>
      <c r="J101" s="165"/>
      <c r="K101" s="165"/>
    </row>
    <row r="102" spans="1:11" ht="23.25" customHeight="1">
      <c r="A102" s="238" t="s">
        <v>201</v>
      </c>
      <c r="B102" s="240">
        <v>221974</v>
      </c>
      <c r="C102" s="240">
        <v>272317</v>
      </c>
      <c r="D102" s="240">
        <v>248086</v>
      </c>
      <c r="E102" s="240">
        <v>304125</v>
      </c>
      <c r="F102" s="259" t="s">
        <v>23</v>
      </c>
      <c r="G102" s="242">
        <v>14.77</v>
      </c>
      <c r="H102" s="239">
        <v>265000</v>
      </c>
      <c r="I102" s="165"/>
      <c r="J102" s="165"/>
      <c r="K102" s="165"/>
    </row>
    <row r="103" spans="1:11" ht="23.25" customHeight="1">
      <c r="A103" s="236" t="s">
        <v>202</v>
      </c>
      <c r="B103" s="240"/>
      <c r="C103" s="240"/>
      <c r="D103" s="240"/>
      <c r="E103" s="240"/>
      <c r="F103" s="240"/>
      <c r="G103" s="242"/>
      <c r="H103" s="244"/>
      <c r="I103" s="165"/>
      <c r="J103" s="165"/>
      <c r="K103" s="165"/>
    </row>
    <row r="104" spans="1:11" ht="23.25" customHeight="1">
      <c r="A104" s="238" t="s">
        <v>205</v>
      </c>
      <c r="B104" s="240">
        <v>743930.02</v>
      </c>
      <c r="C104" s="240">
        <v>778623.36</v>
      </c>
      <c r="D104" s="240">
        <v>705730.89</v>
      </c>
      <c r="E104" s="240">
        <v>560096.85</v>
      </c>
      <c r="F104" s="259" t="s">
        <v>262</v>
      </c>
      <c r="G104" s="242">
        <v>22.85</v>
      </c>
      <c r="H104" s="239">
        <v>726000</v>
      </c>
      <c r="I104" s="165"/>
      <c r="J104" s="165"/>
      <c r="K104" s="165"/>
    </row>
    <row r="105" spans="1:11" ht="23.25" customHeight="1">
      <c r="A105" s="236" t="s">
        <v>206</v>
      </c>
      <c r="B105" s="243"/>
      <c r="C105" s="243"/>
      <c r="D105" s="243"/>
      <c r="E105" s="243"/>
      <c r="F105" s="243"/>
      <c r="G105" s="242"/>
      <c r="H105" s="244"/>
      <c r="I105" s="165"/>
      <c r="J105" s="165"/>
      <c r="K105" s="165"/>
    </row>
    <row r="106" spans="1:11" ht="23.25" customHeight="1">
      <c r="A106" s="238" t="s">
        <v>209</v>
      </c>
      <c r="B106" s="240">
        <v>171111</v>
      </c>
      <c r="C106" s="240">
        <v>58070</v>
      </c>
      <c r="D106" s="240">
        <v>93260</v>
      </c>
      <c r="E106" s="240">
        <v>73740</v>
      </c>
      <c r="F106" s="259" t="s">
        <v>262</v>
      </c>
      <c r="G106" s="242">
        <v>41.94</v>
      </c>
      <c r="H106" s="244">
        <v>127000</v>
      </c>
      <c r="I106" s="165"/>
      <c r="J106" s="165"/>
      <c r="K106" s="165"/>
    </row>
    <row r="107" spans="1:11" ht="23.25" customHeight="1">
      <c r="A107" s="236" t="s">
        <v>210</v>
      </c>
      <c r="B107" s="240"/>
      <c r="C107" s="240"/>
      <c r="D107" s="240"/>
      <c r="E107" s="240"/>
      <c r="F107" s="240"/>
      <c r="G107" s="242"/>
      <c r="H107" s="244"/>
      <c r="I107" s="165"/>
      <c r="J107" s="165"/>
      <c r="K107" s="165"/>
    </row>
    <row r="108" spans="1:11" ht="23.25" customHeight="1">
      <c r="A108" s="238" t="s">
        <v>221</v>
      </c>
      <c r="B108" s="240">
        <v>12556102.71</v>
      </c>
      <c r="C108" s="240">
        <v>15638706.7</v>
      </c>
      <c r="D108" s="240">
        <v>15072611.39</v>
      </c>
      <c r="E108" s="240">
        <v>16030028.14</v>
      </c>
      <c r="F108" s="259" t="s">
        <v>262</v>
      </c>
      <c r="G108" s="242">
        <v>6.65</v>
      </c>
      <c r="H108" s="239">
        <v>17172000</v>
      </c>
      <c r="I108" s="165"/>
      <c r="J108" s="165"/>
      <c r="K108" s="165"/>
    </row>
    <row r="109" spans="1:11" ht="23.25" customHeight="1">
      <c r="A109" s="236" t="s">
        <v>222</v>
      </c>
      <c r="B109" s="245"/>
      <c r="C109" s="245"/>
      <c r="D109" s="245"/>
      <c r="E109" s="245"/>
      <c r="F109" s="245"/>
      <c r="G109" s="242"/>
      <c r="H109" s="244"/>
      <c r="I109" s="165"/>
      <c r="J109" s="165"/>
      <c r="K109" s="165"/>
    </row>
    <row r="110" spans="1:11" ht="23.25" customHeight="1">
      <c r="A110" s="238" t="s">
        <v>225</v>
      </c>
      <c r="B110" s="240">
        <v>7791841</v>
      </c>
      <c r="C110" s="240">
        <v>8638984</v>
      </c>
      <c r="D110" s="240">
        <v>9199439</v>
      </c>
      <c r="E110" s="240">
        <v>13821978.16</v>
      </c>
      <c r="F110" s="259" t="s">
        <v>262</v>
      </c>
      <c r="G110" s="242">
        <v>9.07</v>
      </c>
      <c r="H110" s="239">
        <v>15200000</v>
      </c>
      <c r="I110" s="165"/>
      <c r="J110" s="165"/>
      <c r="K110" s="165"/>
    </row>
    <row r="111" spans="1:11" ht="23.25" customHeight="1">
      <c r="A111" s="236" t="s">
        <v>274</v>
      </c>
      <c r="B111" s="245"/>
      <c r="C111" s="245"/>
      <c r="D111" s="245"/>
      <c r="E111" s="245"/>
      <c r="F111" s="245"/>
      <c r="G111" s="242"/>
      <c r="H111" s="244"/>
      <c r="I111" s="165"/>
      <c r="J111" s="165"/>
      <c r="K111" s="165"/>
    </row>
    <row r="112" spans="1:11" ht="23.25" customHeight="1">
      <c r="A112" s="238" t="s">
        <v>275</v>
      </c>
      <c r="B112" s="240">
        <v>10057101.35</v>
      </c>
      <c r="C112" s="240">
        <v>3675360</v>
      </c>
      <c r="D112" s="240">
        <v>3684388</v>
      </c>
      <c r="E112" s="240">
        <v>21285.49</v>
      </c>
      <c r="F112" s="259" t="s">
        <v>262</v>
      </c>
      <c r="G112" s="240">
        <v>0</v>
      </c>
      <c r="H112" s="239">
        <v>0</v>
      </c>
      <c r="I112" s="165"/>
      <c r="J112" s="165"/>
      <c r="K112" s="165"/>
    </row>
    <row r="113" spans="1:11" ht="23.25" customHeight="1">
      <c r="A113" s="242" t="s">
        <v>264</v>
      </c>
      <c r="B113" s="240">
        <f>SUM(B100:B112)</f>
        <v>31882664.630000003</v>
      </c>
      <c r="C113" s="240">
        <f>SUM(C100:C112)</f>
        <v>29431154.66</v>
      </c>
      <c r="D113" s="240">
        <f>SUM(D100:D112)</f>
        <v>29440939.43</v>
      </c>
      <c r="E113" s="240">
        <f>SUM(E100:E112)</f>
        <v>31313612.59</v>
      </c>
      <c r="F113" s="257" t="s">
        <v>262</v>
      </c>
      <c r="G113" s="240">
        <v>7.9</v>
      </c>
      <c r="H113" s="239">
        <f>SUM(H100:H112)</f>
        <v>34000000</v>
      </c>
      <c r="I113" s="165"/>
      <c r="J113" s="165"/>
      <c r="K113" s="165"/>
    </row>
    <row r="114" spans="1:11" ht="23.25" customHeight="1">
      <c r="A114" s="219"/>
      <c r="B114" s="220"/>
      <c r="C114" s="220"/>
      <c r="D114" s="220"/>
      <c r="E114" s="220"/>
      <c r="F114" s="220"/>
      <c r="G114" s="168"/>
      <c r="I114" s="165"/>
      <c r="J114" s="165"/>
      <c r="K114" s="165"/>
    </row>
    <row r="115" spans="2:11" ht="24.75" customHeight="1">
      <c r="B115" s="168"/>
      <c r="C115" s="168"/>
      <c r="D115" s="168"/>
      <c r="E115" s="168"/>
      <c r="F115" s="168"/>
      <c r="G115" s="168"/>
      <c r="H115" s="218">
        <v>20</v>
      </c>
      <c r="I115" s="165"/>
      <c r="J115" s="165"/>
      <c r="K115" s="165"/>
    </row>
    <row r="116" spans="2:11" ht="27.75">
      <c r="B116" s="168"/>
      <c r="C116" s="168"/>
      <c r="D116" s="168"/>
      <c r="E116" s="168"/>
      <c r="F116" s="168"/>
      <c r="G116" s="168"/>
      <c r="H116" s="168"/>
      <c r="I116" s="165"/>
      <c r="J116" s="165"/>
      <c r="K116" s="165"/>
    </row>
    <row r="117" spans="2:11" ht="27.75">
      <c r="B117" s="168"/>
      <c r="C117" s="168"/>
      <c r="D117" s="168"/>
      <c r="E117" s="168"/>
      <c r="F117" s="168"/>
      <c r="G117" s="168"/>
      <c r="H117" s="168"/>
      <c r="I117" s="165"/>
      <c r="J117" s="165"/>
      <c r="K117" s="165"/>
    </row>
    <row r="118" spans="2:11" ht="27.75">
      <c r="B118" s="168"/>
      <c r="C118" s="168"/>
      <c r="D118" s="168"/>
      <c r="E118" s="168"/>
      <c r="F118" s="168"/>
      <c r="G118" s="168"/>
      <c r="H118" s="168"/>
      <c r="I118" s="165"/>
      <c r="J118" s="165"/>
      <c r="K118" s="165"/>
    </row>
    <row r="119" spans="2:11" ht="27.75">
      <c r="B119" s="168"/>
      <c r="C119" s="168"/>
      <c r="D119" s="168"/>
      <c r="E119" s="168"/>
      <c r="F119" s="168"/>
      <c r="G119" s="168"/>
      <c r="H119" s="168"/>
      <c r="I119" s="165"/>
      <c r="J119" s="165"/>
      <c r="K119" s="165"/>
    </row>
    <row r="120" spans="2:11" ht="27.75">
      <c r="B120" s="168"/>
      <c r="C120" s="168"/>
      <c r="D120" s="168"/>
      <c r="E120" s="168"/>
      <c r="F120" s="168"/>
      <c r="G120" s="168"/>
      <c r="H120" s="168"/>
      <c r="I120" s="165"/>
      <c r="J120" s="165"/>
      <c r="K120" s="165"/>
    </row>
    <row r="121" spans="2:11" ht="27.75">
      <c r="B121" s="168"/>
      <c r="C121" s="168"/>
      <c r="D121" s="168"/>
      <c r="E121" s="168"/>
      <c r="F121" s="168"/>
      <c r="G121" s="168"/>
      <c r="H121" s="168"/>
      <c r="I121" s="165"/>
      <c r="J121" s="165"/>
      <c r="K121" s="165"/>
    </row>
    <row r="122" spans="2:11" ht="27.75">
      <c r="B122" s="168"/>
      <c r="C122" s="168"/>
      <c r="D122" s="168"/>
      <c r="E122" s="168"/>
      <c r="F122" s="168"/>
      <c r="G122" s="168"/>
      <c r="H122" s="168"/>
      <c r="I122" s="165"/>
      <c r="J122" s="165"/>
      <c r="K122" s="165"/>
    </row>
    <row r="123" spans="2:11" ht="27.75">
      <c r="B123" s="168"/>
      <c r="C123" s="168"/>
      <c r="D123" s="168"/>
      <c r="E123" s="168"/>
      <c r="F123" s="168"/>
      <c r="G123" s="168"/>
      <c r="H123" s="168"/>
      <c r="I123" s="165"/>
      <c r="J123" s="165"/>
      <c r="K123" s="165"/>
    </row>
    <row r="124" spans="2:11" ht="27.75">
      <c r="B124" s="168"/>
      <c r="C124" s="168"/>
      <c r="D124" s="168"/>
      <c r="E124" s="168"/>
      <c r="F124" s="168"/>
      <c r="G124" s="168"/>
      <c r="H124" s="168"/>
      <c r="I124" s="165"/>
      <c r="J124" s="165"/>
      <c r="K124" s="165"/>
    </row>
    <row r="125" spans="2:11" ht="27.75">
      <c r="B125" s="168"/>
      <c r="C125" s="168"/>
      <c r="D125" s="168"/>
      <c r="E125" s="168"/>
      <c r="F125" s="168"/>
      <c r="G125" s="168"/>
      <c r="H125" s="168"/>
      <c r="I125" s="165"/>
      <c r="J125" s="165"/>
      <c r="K125" s="165"/>
    </row>
    <row r="126" spans="2:11" ht="27.75">
      <c r="B126" s="168"/>
      <c r="C126" s="168"/>
      <c r="D126" s="168"/>
      <c r="E126" s="168"/>
      <c r="F126" s="168"/>
      <c r="G126" s="168"/>
      <c r="H126" s="168"/>
      <c r="I126" s="165"/>
      <c r="J126" s="165"/>
      <c r="K126" s="165"/>
    </row>
    <row r="127" spans="1:11" ht="27.7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</row>
    <row r="128" spans="1:11" ht="27.75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</row>
    <row r="129" spans="1:11" ht="26.25" customHeight="1">
      <c r="A129" s="300" t="s">
        <v>110</v>
      </c>
      <c r="B129" s="300"/>
      <c r="C129" s="300"/>
      <c r="D129" s="300"/>
      <c r="E129" s="300"/>
      <c r="F129" s="300"/>
      <c r="G129" s="300"/>
      <c r="H129" s="300"/>
      <c r="I129" s="300"/>
      <c r="J129" s="300"/>
      <c r="K129" s="300"/>
    </row>
    <row r="130" spans="1:11" ht="25.5">
      <c r="A130" s="101"/>
      <c r="B130" s="179"/>
      <c r="C130" s="179"/>
      <c r="D130" s="179"/>
      <c r="E130" s="180"/>
      <c r="F130" s="180"/>
      <c r="G130" s="180"/>
      <c r="H130" s="180"/>
      <c r="I130" s="180"/>
      <c r="J130" s="180"/>
      <c r="K130" s="181"/>
    </row>
    <row r="131" spans="2:11" ht="23.25" customHeight="1">
      <c r="B131" s="90"/>
      <c r="C131" s="90"/>
      <c r="D131" s="90"/>
      <c r="E131" s="90"/>
      <c r="F131" s="90"/>
      <c r="G131" s="90"/>
      <c r="H131" s="90"/>
      <c r="I131" s="90"/>
      <c r="J131" s="90"/>
      <c r="K131" s="4"/>
    </row>
    <row r="132" spans="2:11" ht="30">
      <c r="B132" s="160"/>
      <c r="C132" s="160"/>
      <c r="D132" s="160"/>
      <c r="E132" s="90"/>
      <c r="F132" s="90"/>
      <c r="G132" s="90"/>
      <c r="H132" s="90"/>
      <c r="I132" s="90"/>
      <c r="J132" s="90"/>
      <c r="K132" s="4"/>
    </row>
    <row r="133" spans="2:11" ht="26.25">
      <c r="B133" s="156"/>
      <c r="C133" s="158"/>
      <c r="D133" s="154"/>
      <c r="E133" s="154"/>
      <c r="F133" s="154"/>
      <c r="G133" s="154"/>
      <c r="H133" s="154"/>
      <c r="I133" s="154"/>
      <c r="J133" s="156"/>
      <c r="K133" s="4"/>
    </row>
    <row r="134" spans="2:11" ht="26.25">
      <c r="B134" s="156"/>
      <c r="C134" s="158"/>
      <c r="D134" s="155"/>
      <c r="E134" s="155"/>
      <c r="F134" s="155"/>
      <c r="G134" s="155"/>
      <c r="H134" s="154"/>
      <c r="I134" s="154"/>
      <c r="J134" s="156"/>
      <c r="K134" s="4"/>
    </row>
    <row r="135" spans="2:11" ht="26.25" customHeight="1">
      <c r="B135" s="157"/>
      <c r="C135" s="159"/>
      <c r="D135" s="155"/>
      <c r="E135" s="155"/>
      <c r="F135" s="155"/>
      <c r="G135" s="155"/>
      <c r="H135" s="154"/>
      <c r="I135" s="154"/>
      <c r="J135" s="164"/>
      <c r="K135" s="4"/>
    </row>
    <row r="136" spans="2:11" ht="26.25">
      <c r="B136" s="156"/>
      <c r="C136" s="161"/>
      <c r="D136" s="161"/>
      <c r="E136" s="161"/>
      <c r="F136" s="161"/>
      <c r="G136" s="161"/>
      <c r="H136" s="161"/>
      <c r="I136" s="162"/>
      <c r="J136" s="161"/>
      <c r="K136" s="4"/>
    </row>
    <row r="137" spans="2:11" ht="26.25">
      <c r="B137" s="156"/>
      <c r="C137" s="156"/>
      <c r="D137" s="156"/>
      <c r="E137" s="156"/>
      <c r="F137" s="156"/>
      <c r="G137" s="156"/>
      <c r="H137" s="156"/>
      <c r="I137" s="163"/>
      <c r="J137" s="156"/>
      <c r="K137" s="4"/>
    </row>
    <row r="138" spans="2:11" ht="26.25">
      <c r="B138" s="90"/>
      <c r="C138" s="90"/>
      <c r="D138" s="90"/>
      <c r="E138" s="90"/>
      <c r="F138" s="90"/>
      <c r="G138" s="90"/>
      <c r="H138" s="90"/>
      <c r="I138" s="90"/>
      <c r="J138" s="90"/>
      <c r="K138" s="4"/>
    </row>
    <row r="139" spans="2:11" ht="26.25">
      <c r="B139" s="90"/>
      <c r="C139" s="90"/>
      <c r="D139" s="90"/>
      <c r="E139" s="90"/>
      <c r="F139" s="90"/>
      <c r="G139" s="90"/>
      <c r="H139" s="90"/>
      <c r="I139" s="90"/>
      <c r="J139" s="90"/>
      <c r="K139" s="91"/>
    </row>
    <row r="140" spans="2:11" ht="26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26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26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26.25">
      <c r="B143" s="4"/>
      <c r="C143" s="4"/>
      <c r="D143" s="4"/>
      <c r="E143" s="4"/>
      <c r="F143" s="4"/>
      <c r="G143" s="4"/>
      <c r="H143" s="4"/>
      <c r="I143" s="4"/>
      <c r="J143" s="89"/>
      <c r="K143" s="4"/>
    </row>
    <row r="144" spans="2:11" ht="26.25">
      <c r="B144" s="4"/>
      <c r="C144" s="4"/>
      <c r="D144" s="4"/>
      <c r="E144" s="4"/>
      <c r="F144" s="4"/>
      <c r="G144" s="4"/>
      <c r="H144" s="4"/>
      <c r="I144" s="4"/>
      <c r="J144" s="4"/>
      <c r="K144" s="4"/>
    </row>
  </sheetData>
  <sheetProtection/>
  <mergeCells count="47">
    <mergeCell ref="A129:K129"/>
    <mergeCell ref="A92:H92"/>
    <mergeCell ref="A93:H93"/>
    <mergeCell ref="A94:H94"/>
    <mergeCell ref="B96:E96"/>
    <mergeCell ref="B72:B73"/>
    <mergeCell ref="B97:B98"/>
    <mergeCell ref="C97:C98"/>
    <mergeCell ref="E97:E98"/>
    <mergeCell ref="E72:E73"/>
    <mergeCell ref="H22:H23"/>
    <mergeCell ref="E7:E8"/>
    <mergeCell ref="H7:H8"/>
    <mergeCell ref="B7:B8"/>
    <mergeCell ref="C7:C8"/>
    <mergeCell ref="D7:D8"/>
    <mergeCell ref="D22:D23"/>
    <mergeCell ref="H72:H73"/>
    <mergeCell ref="A1:H1"/>
    <mergeCell ref="A2:H2"/>
    <mergeCell ref="A3:H3"/>
    <mergeCell ref="A4:H4"/>
    <mergeCell ref="B6:E6"/>
    <mergeCell ref="D27:D29"/>
    <mergeCell ref="H27:H29"/>
    <mergeCell ref="E27:E29"/>
    <mergeCell ref="E22:E23"/>
    <mergeCell ref="G71:H71"/>
    <mergeCell ref="B41:E41"/>
    <mergeCell ref="G41:H41"/>
    <mergeCell ref="B42:B43"/>
    <mergeCell ref="E42:E43"/>
    <mergeCell ref="D72:D73"/>
    <mergeCell ref="H42:H43"/>
    <mergeCell ref="B71:E71"/>
    <mergeCell ref="C72:C73"/>
    <mergeCell ref="D42:D43"/>
    <mergeCell ref="D97:D98"/>
    <mergeCell ref="H97:H98"/>
    <mergeCell ref="A91:H91"/>
    <mergeCell ref="C42:C43"/>
    <mergeCell ref="G96:H96"/>
    <mergeCell ref="G6:H6"/>
    <mergeCell ref="B21:E21"/>
    <mergeCell ref="G21:H21"/>
    <mergeCell ref="B22:B23"/>
    <mergeCell ref="C22:C23"/>
  </mergeCells>
  <printOptions/>
  <pageMargins left="0.590551181102362" right="0.118110236220472" top="0.590551181102362" bottom="0.393700787401575" header="0.590551181102362" footer="0.39370078740157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view="pageBreakPreview" zoomScaleNormal="85" zoomScaleSheetLayoutView="100" zoomScalePageLayoutView="0" workbookViewId="0" topLeftCell="A1">
      <selection activeCell="D235" sqref="D235"/>
    </sheetView>
  </sheetViews>
  <sheetFormatPr defaultColWidth="9.140625" defaultRowHeight="21.75"/>
  <cols>
    <col min="1" max="1" width="33.7109375" style="0" customWidth="1"/>
    <col min="2" max="6" width="23.7109375" style="0" customWidth="1"/>
    <col min="7" max="7" width="1.8515625" style="0" customWidth="1"/>
    <col min="8" max="8" width="5.140625" style="0" customWidth="1"/>
  </cols>
  <sheetData>
    <row r="1" spans="1:6" ht="21.75">
      <c r="A1" s="101"/>
      <c r="B1" s="101"/>
      <c r="C1" s="101"/>
      <c r="D1" s="101"/>
      <c r="E1" s="101"/>
      <c r="F1" s="101"/>
    </row>
    <row r="2" spans="1:6" ht="21.75">
      <c r="A2" s="101"/>
      <c r="B2" s="101"/>
      <c r="C2" s="101"/>
      <c r="D2" s="101"/>
      <c r="E2" s="101"/>
      <c r="F2" s="101"/>
    </row>
    <row r="3" spans="1:6" ht="21.75">
      <c r="A3" s="101"/>
      <c r="B3" s="101"/>
      <c r="C3" s="101"/>
      <c r="D3" s="101"/>
      <c r="E3" s="101"/>
      <c r="F3" s="101"/>
    </row>
    <row r="4" spans="1:10" ht="23.25">
      <c r="A4" s="303" t="s">
        <v>111</v>
      </c>
      <c r="B4" s="303"/>
      <c r="C4" s="303"/>
      <c r="D4" s="303"/>
      <c r="E4" s="303"/>
      <c r="F4" s="303"/>
      <c r="G4" s="2"/>
      <c r="H4" s="2"/>
      <c r="I4" s="2"/>
      <c r="J4" s="2"/>
    </row>
    <row r="5" spans="1:11" ht="23.25">
      <c r="A5" s="303" t="s">
        <v>2</v>
      </c>
      <c r="B5" s="303"/>
      <c r="C5" s="303"/>
      <c r="D5" s="303"/>
      <c r="E5" s="303"/>
      <c r="F5" s="303"/>
      <c r="G5" s="3"/>
      <c r="H5" s="3"/>
      <c r="I5" s="3"/>
      <c r="J5" s="3"/>
      <c r="K5" s="1"/>
    </row>
    <row r="6" spans="1:10" ht="23.25">
      <c r="A6" s="303" t="s">
        <v>43</v>
      </c>
      <c r="B6" s="303"/>
      <c r="C6" s="303"/>
      <c r="D6" s="303"/>
      <c r="E6" s="303"/>
      <c r="F6" s="303"/>
      <c r="G6" s="2"/>
      <c r="H6" s="2"/>
      <c r="I6" s="2"/>
      <c r="J6" s="2"/>
    </row>
    <row r="7" spans="1:10" ht="23.25">
      <c r="A7" s="120"/>
      <c r="B7" s="120"/>
      <c r="C7" s="120"/>
      <c r="D7" s="120"/>
      <c r="E7" s="120"/>
      <c r="F7" s="120"/>
      <c r="G7" s="2"/>
      <c r="H7" s="2"/>
      <c r="I7" s="2"/>
      <c r="J7" s="2"/>
    </row>
    <row r="8" spans="1:10" ht="23.25">
      <c r="A8" s="120"/>
      <c r="B8" s="120"/>
      <c r="C8" s="120"/>
      <c r="D8" s="120"/>
      <c r="E8" s="120"/>
      <c r="F8" s="120"/>
      <c r="G8" s="2"/>
      <c r="H8" s="2"/>
      <c r="I8" s="2"/>
      <c r="J8" s="2"/>
    </row>
    <row r="9" spans="1:10" ht="22.5" customHeight="1">
      <c r="A9" s="121" t="s">
        <v>112</v>
      </c>
      <c r="B9" s="126"/>
      <c r="C9" s="126"/>
      <c r="D9" s="126"/>
      <c r="E9" s="126"/>
      <c r="F9" s="126"/>
      <c r="G9" s="2"/>
      <c r="H9" s="2"/>
      <c r="I9" s="2"/>
      <c r="J9" s="2"/>
    </row>
    <row r="10" spans="1:10" ht="23.25">
      <c r="A10" s="128" t="s">
        <v>5</v>
      </c>
      <c r="B10" s="102"/>
      <c r="C10" s="103"/>
      <c r="D10" s="103"/>
      <c r="E10" s="104"/>
      <c r="F10" s="279" t="s">
        <v>1</v>
      </c>
      <c r="G10" s="2"/>
      <c r="H10" s="2"/>
      <c r="I10" s="2"/>
      <c r="J10" s="2"/>
    </row>
    <row r="11" spans="1:10" ht="23.25">
      <c r="A11" s="127"/>
      <c r="B11" s="106" t="s">
        <v>133</v>
      </c>
      <c r="C11" s="106"/>
      <c r="D11" s="106"/>
      <c r="E11" s="106"/>
      <c r="F11" s="305"/>
      <c r="G11" s="2"/>
      <c r="H11" s="2"/>
      <c r="I11" s="2"/>
      <c r="J11" s="2"/>
    </row>
    <row r="12" spans="1:10" ht="23.25">
      <c r="A12" s="129" t="s">
        <v>113</v>
      </c>
      <c r="B12" s="107"/>
      <c r="C12" s="108"/>
      <c r="D12" s="108"/>
      <c r="E12" s="109"/>
      <c r="F12" s="306"/>
      <c r="G12" s="2"/>
      <c r="H12" s="2"/>
      <c r="I12" s="2"/>
      <c r="J12" s="2"/>
    </row>
    <row r="13" spans="1:10" ht="23.25">
      <c r="A13" s="111"/>
      <c r="B13" s="105"/>
      <c r="C13" s="105"/>
      <c r="D13" s="105"/>
      <c r="E13" s="105"/>
      <c r="F13" s="105"/>
      <c r="G13" s="2"/>
      <c r="H13" s="2"/>
      <c r="I13" s="2"/>
      <c r="J13" s="2"/>
    </row>
    <row r="14" spans="1:10" ht="24.75">
      <c r="A14" s="112" t="s">
        <v>114</v>
      </c>
      <c r="B14" s="113">
        <v>6773400</v>
      </c>
      <c r="C14" s="113"/>
      <c r="D14" s="113"/>
      <c r="E14" s="113"/>
      <c r="F14" s="113">
        <f>SUM(B14)</f>
        <v>6773400</v>
      </c>
      <c r="G14" s="8"/>
      <c r="H14" s="2"/>
      <c r="I14" s="2"/>
      <c r="J14" s="2"/>
    </row>
    <row r="15" spans="1:10" ht="23.25" customHeight="1">
      <c r="A15" s="144"/>
      <c r="B15" s="273"/>
      <c r="C15" s="273"/>
      <c r="D15" s="273"/>
      <c r="E15" s="273"/>
      <c r="F15" s="274"/>
      <c r="G15" s="2"/>
      <c r="H15" s="2"/>
      <c r="I15" s="2"/>
      <c r="J15" s="2"/>
    </row>
    <row r="16" spans="1:10" ht="23.25" customHeight="1">
      <c r="A16" s="143"/>
      <c r="B16" s="136"/>
      <c r="C16" s="136"/>
      <c r="D16" s="125"/>
      <c r="E16" s="134"/>
      <c r="F16" s="134"/>
      <c r="G16" s="2"/>
      <c r="H16" s="2"/>
      <c r="I16" s="2"/>
      <c r="J16" s="2"/>
    </row>
    <row r="17" spans="1:10" ht="23.25" customHeight="1">
      <c r="A17" s="143"/>
      <c r="B17" s="136"/>
      <c r="C17" s="136"/>
      <c r="D17" s="125"/>
      <c r="E17" s="134"/>
      <c r="F17" s="118"/>
      <c r="G17" s="2"/>
      <c r="H17" s="2"/>
      <c r="I17" s="2"/>
      <c r="J17" s="2"/>
    </row>
    <row r="18" spans="1:6" ht="21.75" customHeight="1">
      <c r="A18" s="272"/>
      <c r="B18" s="137"/>
      <c r="C18" s="137"/>
      <c r="D18" s="123"/>
      <c r="E18" s="135"/>
      <c r="F18" s="135"/>
    </row>
    <row r="19" spans="1:6" ht="26.25" customHeight="1">
      <c r="A19" s="279" t="s">
        <v>1</v>
      </c>
      <c r="B19" s="308">
        <f>SUM(B14:B18)</f>
        <v>6773400</v>
      </c>
      <c r="C19" s="138"/>
      <c r="D19" s="124"/>
      <c r="E19" s="138"/>
      <c r="F19" s="308">
        <f>SUM(B19)</f>
        <v>6773400</v>
      </c>
    </row>
    <row r="20" spans="1:6" ht="22.5" customHeight="1" thickBot="1">
      <c r="A20" s="307"/>
      <c r="B20" s="307"/>
      <c r="C20" s="139"/>
      <c r="D20" s="122"/>
      <c r="E20" s="139"/>
      <c r="F20" s="314"/>
    </row>
    <row r="21" spans="1:6" ht="24" thickTop="1">
      <c r="A21" s="116"/>
      <c r="B21" s="116"/>
      <c r="C21" s="116"/>
      <c r="D21" s="116"/>
      <c r="E21" s="116"/>
      <c r="F21" s="116"/>
    </row>
    <row r="22" spans="1:6" ht="23.25">
      <c r="A22" s="117"/>
      <c r="B22" s="117"/>
      <c r="C22" s="117"/>
      <c r="D22" s="117"/>
      <c r="E22" s="117"/>
      <c r="F22" s="117"/>
    </row>
    <row r="23" spans="1:6" ht="23.25">
      <c r="A23" s="117"/>
      <c r="B23" s="117"/>
      <c r="C23" s="117"/>
      <c r="D23" s="117"/>
      <c r="E23" s="117"/>
      <c r="F23" s="117"/>
    </row>
    <row r="24" spans="1:6" ht="21.75">
      <c r="A24" s="101"/>
      <c r="B24" s="101"/>
      <c r="C24" s="101"/>
      <c r="D24" s="101"/>
      <c r="E24" s="101"/>
      <c r="F24" s="218">
        <v>8</v>
      </c>
    </row>
    <row r="25" spans="1:7" ht="23.25">
      <c r="A25" s="303" t="s">
        <v>111</v>
      </c>
      <c r="B25" s="303"/>
      <c r="C25" s="303"/>
      <c r="D25" s="303"/>
      <c r="E25" s="303"/>
      <c r="F25" s="303"/>
      <c r="G25" s="5"/>
    </row>
    <row r="26" spans="1:7" ht="23.25">
      <c r="A26" s="303" t="s">
        <v>2</v>
      </c>
      <c r="B26" s="303"/>
      <c r="C26" s="303"/>
      <c r="D26" s="303"/>
      <c r="E26" s="303"/>
      <c r="F26" s="303"/>
      <c r="G26" s="5"/>
    </row>
    <row r="27" spans="1:7" ht="23.25">
      <c r="A27" s="303" t="s">
        <v>43</v>
      </c>
      <c r="B27" s="303"/>
      <c r="C27" s="303"/>
      <c r="D27" s="303"/>
      <c r="E27" s="303"/>
      <c r="F27" s="303"/>
      <c r="G27" s="5"/>
    </row>
    <row r="28" spans="1:7" ht="9.75" customHeight="1">
      <c r="A28" s="120"/>
      <c r="B28" s="120"/>
      <c r="C28" s="120"/>
      <c r="D28" s="120"/>
      <c r="E28" s="120"/>
      <c r="F28" s="120"/>
      <c r="G28" s="5"/>
    </row>
    <row r="29" spans="1:7" ht="23.25">
      <c r="A29" s="132" t="s">
        <v>126</v>
      </c>
      <c r="B29" s="126"/>
      <c r="C29" s="126"/>
      <c r="D29" s="126"/>
      <c r="E29" s="126"/>
      <c r="F29" s="126"/>
      <c r="G29" s="5"/>
    </row>
    <row r="30" spans="1:7" ht="26.25">
      <c r="A30" s="128" t="s">
        <v>5</v>
      </c>
      <c r="B30" s="309" t="s">
        <v>127</v>
      </c>
      <c r="C30" s="309" t="s">
        <v>128</v>
      </c>
      <c r="D30" s="102"/>
      <c r="E30" s="102"/>
      <c r="F30" s="279" t="s">
        <v>1</v>
      </c>
      <c r="G30" s="6"/>
    </row>
    <row r="31" spans="1:7" ht="26.25">
      <c r="A31" s="129" t="s">
        <v>113</v>
      </c>
      <c r="B31" s="310"/>
      <c r="C31" s="280"/>
      <c r="D31" s="108"/>
      <c r="E31" s="109"/>
      <c r="F31" s="304"/>
      <c r="G31" s="6"/>
    </row>
    <row r="32" spans="1:7" ht="24.75">
      <c r="A32" s="112" t="s">
        <v>129</v>
      </c>
      <c r="B32" s="105"/>
      <c r="C32" s="105"/>
      <c r="D32" s="105"/>
      <c r="E32" s="105"/>
      <c r="F32" s="105"/>
      <c r="G32" s="5"/>
    </row>
    <row r="33" spans="1:7" ht="24.75">
      <c r="A33" s="133" t="s">
        <v>115</v>
      </c>
      <c r="B33" s="131">
        <v>1200000</v>
      </c>
      <c r="C33" s="131">
        <v>0</v>
      </c>
      <c r="D33" s="131"/>
      <c r="E33" s="131"/>
      <c r="F33" s="131">
        <f>SUM(B33+C33)</f>
        <v>1200000</v>
      </c>
      <c r="G33" s="5"/>
    </row>
    <row r="34" spans="1:7" ht="24.75">
      <c r="A34" s="114" t="s">
        <v>116</v>
      </c>
      <c r="B34" s="141">
        <v>3233000</v>
      </c>
      <c r="C34" s="113">
        <v>1988600</v>
      </c>
      <c r="D34" s="141"/>
      <c r="E34" s="141"/>
      <c r="F34" s="141">
        <f>SUM(B34+C34)</f>
        <v>5221600</v>
      </c>
      <c r="G34" s="5"/>
    </row>
    <row r="35" spans="1:7" ht="21.75" customHeight="1">
      <c r="A35" s="130" t="s">
        <v>130</v>
      </c>
      <c r="B35" s="115"/>
      <c r="C35" s="115"/>
      <c r="D35" s="115"/>
      <c r="E35" s="119"/>
      <c r="F35" s="119"/>
      <c r="G35" s="5"/>
    </row>
    <row r="36" spans="1:7" ht="26.25" customHeight="1">
      <c r="A36" s="133" t="s">
        <v>117</v>
      </c>
      <c r="B36" s="115">
        <v>1835000</v>
      </c>
      <c r="C36" s="115">
        <v>10000</v>
      </c>
      <c r="D36" s="115"/>
      <c r="E36" s="119"/>
      <c r="F36" s="119">
        <f>SUM(B36+C36)</f>
        <v>1845000</v>
      </c>
      <c r="G36" s="5"/>
    </row>
    <row r="37" spans="1:7" ht="22.5" customHeight="1">
      <c r="A37" s="114" t="s">
        <v>118</v>
      </c>
      <c r="B37" s="115">
        <v>1527000</v>
      </c>
      <c r="C37" s="115">
        <v>125000</v>
      </c>
      <c r="D37" s="115"/>
      <c r="E37" s="119"/>
      <c r="F37" s="119">
        <f>SUM(B37+C37)</f>
        <v>1652000</v>
      </c>
      <c r="G37" s="5"/>
    </row>
    <row r="38" spans="1:7" ht="22.5" customHeight="1">
      <c r="A38" s="114" t="s">
        <v>119</v>
      </c>
      <c r="B38" s="115">
        <v>670000</v>
      </c>
      <c r="C38" s="115">
        <v>80000</v>
      </c>
      <c r="D38" s="115"/>
      <c r="E38" s="119"/>
      <c r="F38" s="119">
        <f>SUM(B38+C38)</f>
        <v>750000</v>
      </c>
      <c r="G38" s="5"/>
    </row>
    <row r="39" spans="1:7" ht="22.5" customHeight="1">
      <c r="A39" s="114" t="s">
        <v>269</v>
      </c>
      <c r="B39" s="115">
        <v>506300</v>
      </c>
      <c r="C39" s="115">
        <v>6000</v>
      </c>
      <c r="D39" s="115"/>
      <c r="E39" s="119"/>
      <c r="F39" s="119">
        <f>SUM(B39+C39)</f>
        <v>512300</v>
      </c>
      <c r="G39" s="5"/>
    </row>
    <row r="40" spans="1:7" ht="22.5" customHeight="1">
      <c r="A40" s="112" t="s">
        <v>131</v>
      </c>
      <c r="B40" s="105"/>
      <c r="C40" s="105"/>
      <c r="D40" s="105"/>
      <c r="E40" s="105"/>
      <c r="F40" s="105"/>
      <c r="G40" s="5"/>
    </row>
    <row r="41" spans="1:7" ht="22.5" customHeight="1">
      <c r="A41" s="133" t="s">
        <v>121</v>
      </c>
      <c r="B41" s="131">
        <v>51000</v>
      </c>
      <c r="C41" s="131">
        <v>8500</v>
      </c>
      <c r="D41" s="131"/>
      <c r="E41" s="131"/>
      <c r="F41" s="131">
        <f>SUM(B41+C41)</f>
        <v>59500</v>
      </c>
      <c r="G41" s="5"/>
    </row>
    <row r="42" spans="1:7" ht="22.5" customHeight="1">
      <c r="A42" s="114" t="s">
        <v>122</v>
      </c>
      <c r="B42" s="131">
        <v>0</v>
      </c>
      <c r="C42" s="131">
        <v>0</v>
      </c>
      <c r="D42" s="131"/>
      <c r="E42" s="131"/>
      <c r="F42" s="131">
        <f>SUM(B42+C42)</f>
        <v>0</v>
      </c>
      <c r="G42" s="5"/>
    </row>
    <row r="43" spans="1:7" ht="22.5" customHeight="1">
      <c r="A43" s="151" t="s">
        <v>132</v>
      </c>
      <c r="B43" s="105"/>
      <c r="C43" s="105"/>
      <c r="D43" s="105"/>
      <c r="E43" s="105"/>
      <c r="F43" s="105"/>
      <c r="G43" s="5"/>
    </row>
    <row r="44" spans="1:7" ht="22.5" customHeight="1">
      <c r="A44" s="133" t="s">
        <v>123</v>
      </c>
      <c r="B44" s="131">
        <v>25000</v>
      </c>
      <c r="C44" s="131">
        <v>0</v>
      </c>
      <c r="D44" s="131"/>
      <c r="E44" s="131"/>
      <c r="F44" s="131">
        <f>SUM(B44+C44)</f>
        <v>25000</v>
      </c>
      <c r="G44" s="5"/>
    </row>
    <row r="45" spans="1:7" ht="22.5" customHeight="1">
      <c r="A45" s="152" t="s">
        <v>124</v>
      </c>
      <c r="B45" s="105"/>
      <c r="C45" s="105"/>
      <c r="D45" s="105"/>
      <c r="E45" s="105"/>
      <c r="F45" s="105"/>
      <c r="G45" s="5"/>
    </row>
    <row r="46" spans="1:7" ht="22.5" customHeight="1">
      <c r="A46" s="133" t="s">
        <v>125</v>
      </c>
      <c r="B46" s="131">
        <v>0</v>
      </c>
      <c r="C46" s="131">
        <v>0</v>
      </c>
      <c r="D46" s="131"/>
      <c r="E46" s="131"/>
      <c r="F46" s="131">
        <f>SUM(B46+C46)</f>
        <v>0</v>
      </c>
      <c r="G46" s="5"/>
    </row>
    <row r="47" spans="1:6" ht="21.75" customHeight="1" thickBot="1">
      <c r="A47" s="227" t="s">
        <v>1</v>
      </c>
      <c r="B47" s="228">
        <f>SUM(B33+B34+B36+B37+B38+B39+B41+B42+B44+B46)</f>
        <v>9047300</v>
      </c>
      <c r="C47" s="228">
        <f>SUM(C34+C36+C37+C38+C39+C41+C42+C44+C46)</f>
        <v>2218100</v>
      </c>
      <c r="D47" s="228"/>
      <c r="E47" s="229"/>
      <c r="F47" s="228">
        <f>SUM(B47+C47)</f>
        <v>11265400</v>
      </c>
    </row>
    <row r="48" spans="1:6" ht="22.5" customHeight="1" thickTop="1">
      <c r="A48" s="225"/>
      <c r="B48" s="225"/>
      <c r="C48" s="225"/>
      <c r="D48" s="226"/>
      <c r="E48" s="225"/>
      <c r="F48" s="218">
        <v>9</v>
      </c>
    </row>
    <row r="49" spans="1:6" ht="21" customHeight="1">
      <c r="A49" s="303" t="s">
        <v>111</v>
      </c>
      <c r="B49" s="303"/>
      <c r="C49" s="303"/>
      <c r="D49" s="303"/>
      <c r="E49" s="303"/>
      <c r="F49" s="303"/>
    </row>
    <row r="50" spans="1:6" ht="21" customHeight="1">
      <c r="A50" s="303" t="s">
        <v>2</v>
      </c>
      <c r="B50" s="303"/>
      <c r="C50" s="303"/>
      <c r="D50" s="303"/>
      <c r="E50" s="303"/>
      <c r="F50" s="303"/>
    </row>
    <row r="51" spans="1:6" ht="21" customHeight="1">
      <c r="A51" s="303" t="s">
        <v>43</v>
      </c>
      <c r="B51" s="303"/>
      <c r="C51" s="303"/>
      <c r="D51" s="303"/>
      <c r="E51" s="303"/>
      <c r="F51" s="303"/>
    </row>
    <row r="52" spans="1:6" ht="9" customHeight="1">
      <c r="A52" s="120"/>
      <c r="B52" s="120"/>
      <c r="C52" s="120"/>
      <c r="D52" s="120"/>
      <c r="E52" s="120"/>
      <c r="F52" s="120"/>
    </row>
    <row r="53" spans="1:6" ht="23.25">
      <c r="A53" s="132" t="s">
        <v>134</v>
      </c>
      <c r="B53" s="126"/>
      <c r="C53" s="126"/>
      <c r="D53" s="126"/>
      <c r="E53" s="126"/>
      <c r="F53" s="126"/>
    </row>
    <row r="54" spans="1:6" ht="21.75" customHeight="1">
      <c r="A54" s="128" t="s">
        <v>5</v>
      </c>
      <c r="B54" s="145" t="s">
        <v>135</v>
      </c>
      <c r="C54" s="102" t="s">
        <v>137</v>
      </c>
      <c r="D54" s="102"/>
      <c r="E54" s="102"/>
      <c r="F54" s="279" t="s">
        <v>1</v>
      </c>
    </row>
    <row r="55" spans="1:6" ht="21.75" customHeight="1">
      <c r="A55" s="129" t="s">
        <v>113</v>
      </c>
      <c r="B55" s="146" t="s">
        <v>136</v>
      </c>
      <c r="C55" s="109" t="s">
        <v>138</v>
      </c>
      <c r="D55" s="108"/>
      <c r="E55" s="109"/>
      <c r="F55" s="304"/>
    </row>
    <row r="56" spans="1:6" ht="24.75">
      <c r="A56" s="112" t="s">
        <v>129</v>
      </c>
      <c r="B56" s="105"/>
      <c r="C56" s="105"/>
      <c r="D56" s="105"/>
      <c r="E56" s="105"/>
      <c r="F56" s="105"/>
    </row>
    <row r="57" spans="1:6" ht="24.75">
      <c r="A57" s="133" t="s">
        <v>115</v>
      </c>
      <c r="B57" s="131">
        <v>0</v>
      </c>
      <c r="C57" s="131">
        <v>0</v>
      </c>
      <c r="D57" s="131"/>
      <c r="E57" s="131"/>
      <c r="F57" s="131">
        <f>SUM(B57+C57)</f>
        <v>0</v>
      </c>
    </row>
    <row r="58" spans="1:6" ht="24.75">
      <c r="A58" s="114" t="s">
        <v>116</v>
      </c>
      <c r="B58" s="141">
        <v>466600</v>
      </c>
      <c r="C58" s="113">
        <v>0</v>
      </c>
      <c r="D58" s="141"/>
      <c r="E58" s="141"/>
      <c r="F58" s="141">
        <f>SUM(B58+C58)</f>
        <v>466600</v>
      </c>
    </row>
    <row r="59" spans="1:6" ht="22.5">
      <c r="A59" s="130" t="s">
        <v>130</v>
      </c>
      <c r="B59" s="115"/>
      <c r="C59" s="115"/>
      <c r="D59" s="115"/>
      <c r="E59" s="119"/>
      <c r="F59" s="119"/>
    </row>
    <row r="60" spans="1:6" ht="23.25">
      <c r="A60" s="133" t="s">
        <v>117</v>
      </c>
      <c r="B60" s="115">
        <v>0</v>
      </c>
      <c r="C60" s="115">
        <v>0</v>
      </c>
      <c r="D60" s="115"/>
      <c r="E60" s="119"/>
      <c r="F60" s="119">
        <f>SUM(B60+C60)</f>
        <v>0</v>
      </c>
    </row>
    <row r="61" spans="1:7" ht="27.75" customHeight="1">
      <c r="A61" s="114" t="s">
        <v>118</v>
      </c>
      <c r="B61" s="115">
        <v>10000</v>
      </c>
      <c r="C61" s="115">
        <v>110000</v>
      </c>
      <c r="D61" s="115"/>
      <c r="E61" s="119"/>
      <c r="F61" s="119">
        <f>SUM(B61+C61)</f>
        <v>120000</v>
      </c>
      <c r="G61" s="7"/>
    </row>
    <row r="62" spans="1:7" ht="27.75">
      <c r="A62" s="114" t="s">
        <v>119</v>
      </c>
      <c r="B62" s="115">
        <v>0</v>
      </c>
      <c r="C62" s="115">
        <v>190000</v>
      </c>
      <c r="D62" s="115"/>
      <c r="E62" s="119"/>
      <c r="F62" s="119">
        <f>SUM(B62+C62)</f>
        <v>190000</v>
      </c>
      <c r="G62" s="7"/>
    </row>
    <row r="63" spans="1:7" ht="27.75">
      <c r="A63" s="114" t="s">
        <v>120</v>
      </c>
      <c r="B63" s="115">
        <v>0</v>
      </c>
      <c r="C63" s="115">
        <v>0</v>
      </c>
      <c r="D63" s="115"/>
      <c r="E63" s="119"/>
      <c r="F63" s="119">
        <f>SUM(B63+C63)</f>
        <v>0</v>
      </c>
      <c r="G63" s="7"/>
    </row>
    <row r="64" spans="1:6" ht="24.75">
      <c r="A64" s="112" t="s">
        <v>131</v>
      </c>
      <c r="B64" s="105"/>
      <c r="C64" s="105"/>
      <c r="D64" s="105"/>
      <c r="E64" s="105"/>
      <c r="F64" s="105"/>
    </row>
    <row r="65" spans="1:6" ht="24.75">
      <c r="A65" s="133" t="s">
        <v>121</v>
      </c>
      <c r="B65" s="131">
        <v>0</v>
      </c>
      <c r="C65" s="131">
        <v>100200</v>
      </c>
      <c r="D65" s="131"/>
      <c r="E65" s="131"/>
      <c r="F65" s="131">
        <f>SUM(B65+C65)</f>
        <v>100200</v>
      </c>
    </row>
    <row r="66" spans="1:6" ht="24.75">
      <c r="A66" s="114" t="s">
        <v>122</v>
      </c>
      <c r="B66" s="131">
        <v>0</v>
      </c>
      <c r="C66" s="131">
        <v>0</v>
      </c>
      <c r="D66" s="131"/>
      <c r="E66" s="131"/>
      <c r="F66" s="131">
        <f>SUM(B66+C66)</f>
        <v>0</v>
      </c>
    </row>
    <row r="67" spans="1:6" ht="24.75">
      <c r="A67" s="151" t="s">
        <v>132</v>
      </c>
      <c r="B67" s="105"/>
      <c r="C67" s="105"/>
      <c r="D67" s="105"/>
      <c r="E67" s="105"/>
      <c r="F67" s="105"/>
    </row>
    <row r="68" spans="1:6" ht="21.75" customHeight="1">
      <c r="A68" s="133" t="s">
        <v>123</v>
      </c>
      <c r="B68" s="131">
        <v>0</v>
      </c>
      <c r="C68" s="131">
        <v>0</v>
      </c>
      <c r="D68" s="131"/>
      <c r="E68" s="131"/>
      <c r="F68" s="131">
        <f>SUM(B68+C68)</f>
        <v>0</v>
      </c>
    </row>
    <row r="69" spans="1:6" ht="22.5" customHeight="1">
      <c r="A69" s="152" t="s">
        <v>124</v>
      </c>
      <c r="B69" s="105"/>
      <c r="C69" s="105"/>
      <c r="D69" s="105"/>
      <c r="E69" s="105"/>
      <c r="F69" s="105"/>
    </row>
    <row r="70" spans="1:7" ht="24.75">
      <c r="A70" s="133" t="s">
        <v>125</v>
      </c>
      <c r="B70" s="131">
        <v>0</v>
      </c>
      <c r="C70" s="131">
        <v>0</v>
      </c>
      <c r="D70" s="131"/>
      <c r="E70" s="131"/>
      <c r="F70" s="131">
        <f>SUM(B70+C70)</f>
        <v>0</v>
      </c>
      <c r="G70" s="5"/>
    </row>
    <row r="71" spans="1:7" ht="21" customHeight="1" thickBot="1">
      <c r="A71" s="227" t="s">
        <v>1</v>
      </c>
      <c r="B71" s="228">
        <f>SUM(B57+B58+B60+B61+B62+B63+B65+B66+B68+B70)</f>
        <v>476600</v>
      </c>
      <c r="C71" s="228">
        <f>SUM(C58+C60+C61+C62+C63+C65+C66+C68+C70)</f>
        <v>400200</v>
      </c>
      <c r="D71" s="228"/>
      <c r="E71" s="228"/>
      <c r="F71" s="228">
        <f>SUM(B71+C71)</f>
        <v>876800</v>
      </c>
      <c r="G71" s="5"/>
    </row>
    <row r="72" spans="1:7" ht="27" thickTop="1">
      <c r="A72" s="225"/>
      <c r="B72" s="225"/>
      <c r="C72" s="225"/>
      <c r="D72" s="226"/>
      <c r="E72" s="225"/>
      <c r="F72" s="218">
        <v>10</v>
      </c>
      <c r="G72" s="5"/>
    </row>
    <row r="73" spans="1:7" ht="23.25">
      <c r="A73" s="303" t="s">
        <v>111</v>
      </c>
      <c r="B73" s="303"/>
      <c r="C73" s="303"/>
      <c r="D73" s="303"/>
      <c r="E73" s="303"/>
      <c r="F73" s="303"/>
      <c r="G73" s="5"/>
    </row>
    <row r="74" spans="1:7" ht="23.25">
      <c r="A74" s="303" t="s">
        <v>2</v>
      </c>
      <c r="B74" s="303"/>
      <c r="C74" s="303"/>
      <c r="D74" s="303"/>
      <c r="E74" s="303"/>
      <c r="F74" s="303"/>
      <c r="G74" s="5"/>
    </row>
    <row r="75" spans="1:7" ht="23.25">
      <c r="A75" s="303" t="s">
        <v>43</v>
      </c>
      <c r="B75" s="303"/>
      <c r="C75" s="303"/>
      <c r="D75" s="303"/>
      <c r="E75" s="303"/>
      <c r="F75" s="303"/>
      <c r="G75" s="5"/>
    </row>
    <row r="76" spans="1:7" ht="9" customHeight="1">
      <c r="A76" s="120"/>
      <c r="B76" s="120"/>
      <c r="C76" s="120"/>
      <c r="D76" s="120"/>
      <c r="E76" s="120"/>
      <c r="F76" s="120"/>
      <c r="G76" s="5"/>
    </row>
    <row r="77" spans="1:7" ht="23.25">
      <c r="A77" s="132" t="s">
        <v>139</v>
      </c>
      <c r="B77" s="126"/>
      <c r="C77" s="126"/>
      <c r="D77" s="126"/>
      <c r="E77" s="126"/>
      <c r="F77" s="126"/>
      <c r="G77" s="5"/>
    </row>
    <row r="78" spans="1:7" ht="23.25">
      <c r="A78" s="128" t="s">
        <v>5</v>
      </c>
      <c r="B78" s="102" t="s">
        <v>127</v>
      </c>
      <c r="C78" s="102" t="s">
        <v>141</v>
      </c>
      <c r="D78" s="102"/>
      <c r="E78" s="102"/>
      <c r="F78" s="279" t="s">
        <v>1</v>
      </c>
      <c r="G78" s="5"/>
    </row>
    <row r="79" spans="1:7" ht="23.25">
      <c r="A79" s="129" t="s">
        <v>113</v>
      </c>
      <c r="B79" s="107" t="s">
        <v>140</v>
      </c>
      <c r="C79" s="109" t="s">
        <v>142</v>
      </c>
      <c r="D79" s="108"/>
      <c r="E79" s="109"/>
      <c r="F79" s="304"/>
      <c r="G79" s="5"/>
    </row>
    <row r="80" spans="1:7" ht="24.75">
      <c r="A80" s="112" t="s">
        <v>129</v>
      </c>
      <c r="B80" s="105"/>
      <c r="C80" s="105"/>
      <c r="D80" s="105"/>
      <c r="E80" s="105"/>
      <c r="F80" s="105"/>
      <c r="G80" s="5"/>
    </row>
    <row r="81" spans="1:7" ht="24.75">
      <c r="A81" s="133" t="s">
        <v>115</v>
      </c>
      <c r="B81" s="147">
        <v>0</v>
      </c>
      <c r="C81" s="131">
        <v>0</v>
      </c>
      <c r="D81" s="131"/>
      <c r="E81" s="131"/>
      <c r="F81" s="131">
        <f>SUM(B81+C81)</f>
        <v>0</v>
      </c>
      <c r="G81" s="5"/>
    </row>
    <row r="82" spans="1:7" ht="26.25">
      <c r="A82" s="114" t="s">
        <v>116</v>
      </c>
      <c r="B82" s="141">
        <v>1702300</v>
      </c>
      <c r="C82" s="113">
        <v>0</v>
      </c>
      <c r="D82" s="141"/>
      <c r="E82" s="141"/>
      <c r="F82" s="141">
        <f>SUM(B82+C82)</f>
        <v>1702300</v>
      </c>
      <c r="G82" s="6"/>
    </row>
    <row r="83" spans="1:7" ht="26.25">
      <c r="A83" s="130" t="s">
        <v>130</v>
      </c>
      <c r="B83" s="115"/>
      <c r="C83" s="115"/>
      <c r="D83" s="115"/>
      <c r="E83" s="119"/>
      <c r="F83" s="119"/>
      <c r="G83" s="6"/>
    </row>
    <row r="84" spans="1:7" ht="26.25" customHeight="1">
      <c r="A84" s="133" t="s">
        <v>117</v>
      </c>
      <c r="B84" s="115">
        <v>0</v>
      </c>
      <c r="C84" s="115">
        <v>0</v>
      </c>
      <c r="D84" s="115"/>
      <c r="E84" s="119"/>
      <c r="F84" s="119">
        <f>SUM(B84+C84)</f>
        <v>0</v>
      </c>
      <c r="G84" s="6"/>
    </row>
    <row r="85" spans="1:7" ht="23.25" customHeight="1">
      <c r="A85" s="114" t="s">
        <v>118</v>
      </c>
      <c r="B85" s="115">
        <v>25000</v>
      </c>
      <c r="C85" s="115">
        <v>325000</v>
      </c>
      <c r="D85" s="115"/>
      <c r="E85" s="119"/>
      <c r="F85" s="119">
        <f>SUM(B85+C85)</f>
        <v>350000</v>
      </c>
      <c r="G85" s="5"/>
    </row>
    <row r="86" spans="1:7" ht="23.25" customHeight="1">
      <c r="A86" s="114" t="s">
        <v>119</v>
      </c>
      <c r="B86" s="115">
        <v>15000</v>
      </c>
      <c r="C86" s="115">
        <v>579000</v>
      </c>
      <c r="D86" s="115"/>
      <c r="E86" s="119"/>
      <c r="F86" s="119">
        <f>SUM(B86+C86)</f>
        <v>594000</v>
      </c>
      <c r="G86" s="5"/>
    </row>
    <row r="87" spans="1:7" ht="22.5" customHeight="1">
      <c r="A87" s="114" t="s">
        <v>269</v>
      </c>
      <c r="B87" s="115">
        <v>0</v>
      </c>
      <c r="C87" s="115">
        <v>65000</v>
      </c>
      <c r="D87" s="115"/>
      <c r="E87" s="119"/>
      <c r="F87" s="119">
        <f>SUM(B87+C87)</f>
        <v>65000</v>
      </c>
      <c r="G87" s="5"/>
    </row>
    <row r="88" spans="1:7" ht="23.25" customHeight="1">
      <c r="A88" s="112" t="s">
        <v>131</v>
      </c>
      <c r="B88" s="105"/>
      <c r="C88" s="105"/>
      <c r="D88" s="105"/>
      <c r="E88" s="105"/>
      <c r="F88" s="105"/>
      <c r="G88" s="5"/>
    </row>
    <row r="89" spans="1:7" ht="21.75" customHeight="1">
      <c r="A89" s="133" t="s">
        <v>121</v>
      </c>
      <c r="B89" s="131">
        <v>0</v>
      </c>
      <c r="C89" s="131">
        <v>25800</v>
      </c>
      <c r="D89" s="131"/>
      <c r="E89" s="131"/>
      <c r="F89" s="131">
        <f>SUM(B89+C89)</f>
        <v>25800</v>
      </c>
      <c r="G89" s="5"/>
    </row>
    <row r="90" spans="1:7" ht="21.75" customHeight="1">
      <c r="A90" s="114" t="s">
        <v>122</v>
      </c>
      <c r="B90" s="131">
        <v>0</v>
      </c>
      <c r="C90" s="131">
        <v>0</v>
      </c>
      <c r="D90" s="131"/>
      <c r="E90" s="131"/>
      <c r="F90" s="131">
        <f>SUM(B90+C90)</f>
        <v>0</v>
      </c>
      <c r="G90" s="5"/>
    </row>
    <row r="91" spans="1:7" ht="23.25" customHeight="1">
      <c r="A91" s="151" t="s">
        <v>132</v>
      </c>
      <c r="B91" s="105"/>
      <c r="C91" s="105"/>
      <c r="D91" s="105"/>
      <c r="E91" s="105"/>
      <c r="F91" s="105"/>
      <c r="G91" s="5"/>
    </row>
    <row r="92" spans="1:7" ht="24" customHeight="1">
      <c r="A92" s="133" t="s">
        <v>123</v>
      </c>
      <c r="B92" s="131">
        <v>0</v>
      </c>
      <c r="C92" s="131">
        <v>0</v>
      </c>
      <c r="D92" s="131"/>
      <c r="E92" s="131"/>
      <c r="F92" s="131">
        <f>SUM(B92+C92)</f>
        <v>0</v>
      </c>
      <c r="G92" s="5"/>
    </row>
    <row r="93" spans="1:6" ht="18.75" customHeight="1">
      <c r="A93" s="152" t="s">
        <v>124</v>
      </c>
      <c r="B93" s="105"/>
      <c r="C93" s="105"/>
      <c r="D93" s="105"/>
      <c r="E93" s="105"/>
      <c r="F93" s="105"/>
    </row>
    <row r="94" spans="1:6" ht="24" customHeight="1">
      <c r="A94" s="133" t="s">
        <v>125</v>
      </c>
      <c r="B94" s="131">
        <v>0</v>
      </c>
      <c r="C94" s="131">
        <v>736000</v>
      </c>
      <c r="D94" s="131"/>
      <c r="E94" s="131"/>
      <c r="F94" s="131">
        <f>SUM(B94+C94)</f>
        <v>736000</v>
      </c>
    </row>
    <row r="95" spans="1:6" ht="24" customHeight="1" thickBot="1">
      <c r="A95" s="227" t="s">
        <v>1</v>
      </c>
      <c r="B95" s="228">
        <f>SUM(B81+B82+B84+B85+B86+B87+B89+B90+B92+B94)</f>
        <v>1742300</v>
      </c>
      <c r="C95" s="228">
        <f>SUM(C82+C84+C85+C86+C87+C89+C90+C92+C94)</f>
        <v>1730800</v>
      </c>
      <c r="D95" s="228"/>
      <c r="E95" s="228"/>
      <c r="F95" s="228">
        <f>SUM(B95+C95)</f>
        <v>3473100</v>
      </c>
    </row>
    <row r="96" spans="1:6" ht="27" thickTop="1">
      <c r="A96" s="225"/>
      <c r="B96" s="225"/>
      <c r="C96" s="225"/>
      <c r="D96" s="226"/>
      <c r="E96" s="225"/>
      <c r="F96" s="218">
        <v>11</v>
      </c>
    </row>
    <row r="97" spans="1:6" ht="23.25">
      <c r="A97" s="303" t="s">
        <v>111</v>
      </c>
      <c r="B97" s="303"/>
      <c r="C97" s="303"/>
      <c r="D97" s="303"/>
      <c r="E97" s="303"/>
      <c r="F97" s="303"/>
    </row>
    <row r="98" spans="1:6" ht="23.25">
      <c r="A98" s="303" t="s">
        <v>2</v>
      </c>
      <c r="B98" s="303"/>
      <c r="C98" s="303"/>
      <c r="D98" s="303"/>
      <c r="E98" s="303"/>
      <c r="F98" s="303"/>
    </row>
    <row r="99" spans="1:6" ht="23.25">
      <c r="A99" s="303" t="s">
        <v>43</v>
      </c>
      <c r="B99" s="303"/>
      <c r="C99" s="303"/>
      <c r="D99" s="303"/>
      <c r="E99" s="303"/>
      <c r="F99" s="303"/>
    </row>
    <row r="100" spans="1:6" ht="18" customHeight="1">
      <c r="A100" s="120"/>
      <c r="B100" s="120"/>
      <c r="C100" s="120"/>
      <c r="D100" s="120"/>
      <c r="E100" s="120"/>
      <c r="F100" s="120"/>
    </row>
    <row r="101" spans="1:6" ht="23.25">
      <c r="A101" s="132" t="s">
        <v>143</v>
      </c>
      <c r="B101" s="126"/>
      <c r="C101" s="126"/>
      <c r="D101" s="126"/>
      <c r="E101" s="126"/>
      <c r="F101" s="126"/>
    </row>
    <row r="102" spans="1:6" ht="23.25">
      <c r="A102" s="128" t="s">
        <v>5</v>
      </c>
      <c r="B102" s="102" t="s">
        <v>127</v>
      </c>
      <c r="C102" s="102" t="s">
        <v>145</v>
      </c>
      <c r="D102" s="102" t="s">
        <v>146</v>
      </c>
      <c r="E102" s="102"/>
      <c r="F102" s="279" t="s">
        <v>1</v>
      </c>
    </row>
    <row r="103" spans="1:6" ht="23.25">
      <c r="A103" s="129" t="s">
        <v>113</v>
      </c>
      <c r="B103" s="107" t="s">
        <v>144</v>
      </c>
      <c r="C103" s="109"/>
      <c r="D103" s="109" t="s">
        <v>147</v>
      </c>
      <c r="E103" s="109"/>
      <c r="F103" s="304"/>
    </row>
    <row r="104" spans="1:6" ht="24.75">
      <c r="A104" s="112" t="s">
        <v>129</v>
      </c>
      <c r="B104" s="105"/>
      <c r="C104" s="105"/>
      <c r="D104" s="105"/>
      <c r="E104" s="105"/>
      <c r="F104" s="105"/>
    </row>
    <row r="105" spans="1:6" ht="24.75">
      <c r="A105" s="133" t="s">
        <v>115</v>
      </c>
      <c r="B105" s="147">
        <v>0</v>
      </c>
      <c r="C105" s="131">
        <v>0</v>
      </c>
      <c r="D105" s="131"/>
      <c r="E105" s="131"/>
      <c r="F105" s="131">
        <f>SUM(B105+C105)</f>
        <v>0</v>
      </c>
    </row>
    <row r="106" spans="1:6" ht="24.75">
      <c r="A106" s="114" t="s">
        <v>116</v>
      </c>
      <c r="B106" s="141">
        <v>810100</v>
      </c>
      <c r="C106" s="113">
        <v>0</v>
      </c>
      <c r="D106" s="141"/>
      <c r="E106" s="141"/>
      <c r="F106" s="141">
        <f>SUM(B106+C106)</f>
        <v>810100</v>
      </c>
    </row>
    <row r="107" spans="1:6" ht="22.5">
      <c r="A107" s="130" t="s">
        <v>130</v>
      </c>
      <c r="B107" s="115"/>
      <c r="C107" s="115"/>
      <c r="D107" s="115"/>
      <c r="E107" s="119"/>
      <c r="F107" s="119"/>
    </row>
    <row r="108" spans="1:6" ht="21.75" customHeight="1">
      <c r="A108" s="133" t="s">
        <v>117</v>
      </c>
      <c r="B108" s="115">
        <v>20000</v>
      </c>
      <c r="C108" s="115">
        <v>0</v>
      </c>
      <c r="D108" s="115">
        <v>10000</v>
      </c>
      <c r="E108" s="119"/>
      <c r="F108" s="119">
        <f>SUM(B108+C108+D108)</f>
        <v>30000</v>
      </c>
    </row>
    <row r="109" spans="1:6" ht="21.75" customHeight="1">
      <c r="A109" s="114" t="s">
        <v>118</v>
      </c>
      <c r="B109" s="115">
        <v>50000</v>
      </c>
      <c r="C109" s="115">
        <v>100000</v>
      </c>
      <c r="D109" s="115">
        <v>15000</v>
      </c>
      <c r="E109" s="119"/>
      <c r="F109" s="119">
        <f>SUM(B109+C109+D109)</f>
        <v>165000</v>
      </c>
    </row>
    <row r="110" spans="1:6" ht="21.75" customHeight="1">
      <c r="A110" s="114" t="s">
        <v>119</v>
      </c>
      <c r="B110" s="115">
        <v>5000</v>
      </c>
      <c r="C110" s="115">
        <v>100000</v>
      </c>
      <c r="D110" s="115">
        <v>0</v>
      </c>
      <c r="E110" s="119"/>
      <c r="F110" s="119">
        <f>SUM(B110+C110)</f>
        <v>105000</v>
      </c>
    </row>
    <row r="111" spans="1:6" ht="23.25">
      <c r="A111" s="114" t="s">
        <v>269</v>
      </c>
      <c r="B111" s="115">
        <v>0</v>
      </c>
      <c r="C111" s="115">
        <v>0</v>
      </c>
      <c r="D111" s="115">
        <v>0</v>
      </c>
      <c r="E111" s="119"/>
      <c r="F111" s="119">
        <f>SUM(B111+C111)</f>
        <v>0</v>
      </c>
    </row>
    <row r="112" spans="1:6" ht="24.75">
      <c r="A112" s="112" t="s">
        <v>131</v>
      </c>
      <c r="B112" s="105"/>
      <c r="C112" s="105"/>
      <c r="D112" s="105"/>
      <c r="E112" s="105"/>
      <c r="F112" s="105"/>
    </row>
    <row r="113" spans="1:6" ht="21.75" customHeight="1">
      <c r="A113" s="133" t="s">
        <v>121</v>
      </c>
      <c r="B113" s="131">
        <v>0</v>
      </c>
      <c r="C113" s="131">
        <v>0</v>
      </c>
      <c r="D113" s="131">
        <v>0</v>
      </c>
      <c r="E113" s="131"/>
      <c r="F113" s="131">
        <f>SUM(B113+C113)</f>
        <v>0</v>
      </c>
    </row>
    <row r="114" spans="1:6" ht="22.5" customHeight="1">
      <c r="A114" s="114" t="s">
        <v>122</v>
      </c>
      <c r="B114" s="131">
        <v>0</v>
      </c>
      <c r="C114" s="131">
        <v>0</v>
      </c>
      <c r="D114" s="131">
        <v>0</v>
      </c>
      <c r="E114" s="131"/>
      <c r="F114" s="131">
        <f>SUM(B114+C114)</f>
        <v>0</v>
      </c>
    </row>
    <row r="115" spans="1:6" ht="24.75">
      <c r="A115" s="151" t="s">
        <v>132</v>
      </c>
      <c r="B115" s="105"/>
      <c r="C115" s="105"/>
      <c r="D115" s="105"/>
      <c r="E115" s="105"/>
      <c r="F115" s="105"/>
    </row>
    <row r="116" spans="1:6" ht="24.75">
      <c r="A116" s="133" t="s">
        <v>123</v>
      </c>
      <c r="B116" s="131">
        <v>0</v>
      </c>
      <c r="C116" s="131">
        <v>0</v>
      </c>
      <c r="D116" s="131">
        <v>0</v>
      </c>
      <c r="E116" s="131"/>
      <c r="F116" s="131">
        <f>SUM(B116+C116)</f>
        <v>0</v>
      </c>
    </row>
    <row r="117" spans="1:6" ht="24.75">
      <c r="A117" s="152" t="s">
        <v>124</v>
      </c>
      <c r="B117" s="105"/>
      <c r="C117" s="105"/>
      <c r="D117" s="105"/>
      <c r="E117" s="105"/>
      <c r="F117" s="105"/>
    </row>
    <row r="118" spans="1:6" ht="24.75">
      <c r="A118" s="133" t="s">
        <v>125</v>
      </c>
      <c r="B118" s="131">
        <v>0</v>
      </c>
      <c r="C118" s="131">
        <v>60000</v>
      </c>
      <c r="D118" s="131">
        <v>0</v>
      </c>
      <c r="E118" s="131"/>
      <c r="F118" s="131">
        <f>SUM(B118+C118)</f>
        <v>60000</v>
      </c>
    </row>
    <row r="119" spans="1:6" ht="23.25" customHeight="1" thickBot="1">
      <c r="A119" s="227" t="s">
        <v>1</v>
      </c>
      <c r="B119" s="228">
        <f>SUM(B105+B106+B108+B109+B110+B111+B113+B114+B116+B118)</f>
        <v>885100</v>
      </c>
      <c r="C119" s="228">
        <f>SUM(C106+C108+C109+C110+C111+C113+C114+C116+C118)</f>
        <v>260000</v>
      </c>
      <c r="D119" s="228">
        <f>SUM(D105+D106+D108+D109+D110+D111+D113+D114+D116)</f>
        <v>25000</v>
      </c>
      <c r="E119" s="228"/>
      <c r="F119" s="228">
        <f>SUM(F105:F118)</f>
        <v>1170100</v>
      </c>
    </row>
    <row r="120" spans="1:6" ht="23.25" customHeight="1" thickTop="1">
      <c r="A120" s="225"/>
      <c r="B120" s="225"/>
      <c r="C120" s="225"/>
      <c r="D120" s="230"/>
      <c r="E120" s="225"/>
      <c r="F120" s="218">
        <v>12</v>
      </c>
    </row>
    <row r="121" spans="1:6" ht="23.25">
      <c r="A121" s="303" t="s">
        <v>111</v>
      </c>
      <c r="B121" s="303"/>
      <c r="C121" s="303"/>
      <c r="D121" s="303"/>
      <c r="E121" s="303"/>
      <c r="F121" s="303"/>
    </row>
    <row r="122" spans="1:6" ht="23.25">
      <c r="A122" s="303" t="s">
        <v>2</v>
      </c>
      <c r="B122" s="303"/>
      <c r="C122" s="303"/>
      <c r="D122" s="303"/>
      <c r="E122" s="303"/>
      <c r="F122" s="303"/>
    </row>
    <row r="123" spans="1:6" ht="23.25">
      <c r="A123" s="303" t="s">
        <v>43</v>
      </c>
      <c r="B123" s="303"/>
      <c r="C123" s="303"/>
      <c r="D123" s="303"/>
      <c r="E123" s="303"/>
      <c r="F123" s="303"/>
    </row>
    <row r="124" spans="1:7" ht="23.25" customHeight="1">
      <c r="A124" s="120"/>
      <c r="B124" s="120"/>
      <c r="C124" s="120"/>
      <c r="D124" s="120"/>
      <c r="E124" s="120"/>
      <c r="F124" s="120"/>
      <c r="G124" s="5"/>
    </row>
    <row r="125" spans="1:7" ht="23.25" customHeight="1">
      <c r="A125" s="132" t="s">
        <v>148</v>
      </c>
      <c r="B125" s="126"/>
      <c r="C125" s="126"/>
      <c r="D125" s="126"/>
      <c r="E125" s="126"/>
      <c r="F125" s="126"/>
      <c r="G125" s="5"/>
    </row>
    <row r="126" spans="1:7" ht="23.25" customHeight="1">
      <c r="A126" s="128" t="s">
        <v>5</v>
      </c>
      <c r="B126" s="102" t="s">
        <v>149</v>
      </c>
      <c r="C126" s="145"/>
      <c r="D126" s="102"/>
      <c r="E126" s="102"/>
      <c r="F126" s="279" t="s">
        <v>1</v>
      </c>
      <c r="G126" s="5"/>
    </row>
    <row r="127" spans="1:7" ht="23.25" customHeight="1">
      <c r="A127" s="129" t="s">
        <v>113</v>
      </c>
      <c r="B127" s="107" t="s">
        <v>150</v>
      </c>
      <c r="C127" s="140"/>
      <c r="D127" s="108"/>
      <c r="E127" s="109"/>
      <c r="F127" s="304"/>
      <c r="G127" s="5"/>
    </row>
    <row r="128" spans="1:7" ht="23.25" customHeight="1">
      <c r="A128" s="112" t="s">
        <v>129</v>
      </c>
      <c r="B128" s="105"/>
      <c r="C128" s="105"/>
      <c r="D128" s="105"/>
      <c r="E128" s="105"/>
      <c r="F128" s="105"/>
      <c r="G128" s="5"/>
    </row>
    <row r="129" spans="1:7" ht="23.25" customHeight="1">
      <c r="A129" s="133" t="s">
        <v>115</v>
      </c>
      <c r="B129" s="131">
        <v>0</v>
      </c>
      <c r="C129" s="142">
        <v>0</v>
      </c>
      <c r="D129" s="131"/>
      <c r="E129" s="131"/>
      <c r="F129" s="131">
        <f>SUM(B129+C129)</f>
        <v>0</v>
      </c>
      <c r="G129" s="6"/>
    </row>
    <row r="130" spans="1:7" ht="23.25" customHeight="1">
      <c r="A130" s="114" t="s">
        <v>116</v>
      </c>
      <c r="B130" s="141">
        <v>0</v>
      </c>
      <c r="C130" s="148">
        <v>0</v>
      </c>
      <c r="D130" s="141"/>
      <c r="E130" s="141"/>
      <c r="F130" s="141">
        <f>SUM(B130+C130)</f>
        <v>0</v>
      </c>
      <c r="G130" s="6"/>
    </row>
    <row r="131" spans="1:7" ht="23.25" customHeight="1">
      <c r="A131" s="130" t="s">
        <v>130</v>
      </c>
      <c r="B131" s="115"/>
      <c r="C131" s="149"/>
      <c r="D131" s="115"/>
      <c r="E131" s="119"/>
      <c r="F131" s="119"/>
      <c r="G131" s="6"/>
    </row>
    <row r="132" spans="1:7" ht="23.25" customHeight="1">
      <c r="A132" s="133" t="s">
        <v>117</v>
      </c>
      <c r="B132" s="115">
        <v>0</v>
      </c>
      <c r="C132" s="149">
        <v>0</v>
      </c>
      <c r="D132" s="115"/>
      <c r="E132" s="119"/>
      <c r="F132" s="119">
        <f>SUM(B132+C132)</f>
        <v>0</v>
      </c>
      <c r="G132" s="5"/>
    </row>
    <row r="133" spans="1:7" ht="23.25" customHeight="1">
      <c r="A133" s="114" t="s">
        <v>118</v>
      </c>
      <c r="B133" s="115">
        <v>20000</v>
      </c>
      <c r="C133" s="149">
        <v>0</v>
      </c>
      <c r="D133" s="115"/>
      <c r="E133" s="119"/>
      <c r="F133" s="119">
        <f>SUM(B133+C133)</f>
        <v>20000</v>
      </c>
      <c r="G133" s="5"/>
    </row>
    <row r="134" spans="1:7" ht="23.25" customHeight="1">
      <c r="A134" s="114" t="s">
        <v>119</v>
      </c>
      <c r="B134" s="115">
        <v>0</v>
      </c>
      <c r="C134" s="149">
        <v>0</v>
      </c>
      <c r="D134" s="115"/>
      <c r="E134" s="119"/>
      <c r="F134" s="119">
        <f>SUM(B134+C134)</f>
        <v>0</v>
      </c>
      <c r="G134" s="5"/>
    </row>
    <row r="135" spans="1:7" ht="23.25" customHeight="1">
      <c r="A135" s="114" t="s">
        <v>120</v>
      </c>
      <c r="B135" s="115">
        <v>0</v>
      </c>
      <c r="C135" s="149">
        <v>0</v>
      </c>
      <c r="D135" s="115"/>
      <c r="E135" s="119"/>
      <c r="F135" s="119">
        <f>SUM(B135+C135)</f>
        <v>0</v>
      </c>
      <c r="G135" s="5"/>
    </row>
    <row r="136" spans="1:7" ht="23.25" customHeight="1">
      <c r="A136" s="112" t="s">
        <v>131</v>
      </c>
      <c r="B136" s="105"/>
      <c r="C136" s="150"/>
      <c r="D136" s="105"/>
      <c r="E136" s="105"/>
      <c r="F136" s="105"/>
      <c r="G136" s="5"/>
    </row>
    <row r="137" spans="1:7" ht="23.25" customHeight="1">
      <c r="A137" s="133" t="s">
        <v>121</v>
      </c>
      <c r="B137" s="131">
        <v>0</v>
      </c>
      <c r="C137" s="142">
        <v>0</v>
      </c>
      <c r="D137" s="131"/>
      <c r="E137" s="131"/>
      <c r="F137" s="131">
        <f>SUM(B137+C137)</f>
        <v>0</v>
      </c>
      <c r="G137" s="5"/>
    </row>
    <row r="138" spans="1:7" ht="23.25" customHeight="1">
      <c r="A138" s="114" t="s">
        <v>122</v>
      </c>
      <c r="B138" s="131">
        <v>0</v>
      </c>
      <c r="C138" s="142">
        <v>0</v>
      </c>
      <c r="D138" s="131"/>
      <c r="E138" s="131"/>
      <c r="F138" s="131">
        <f>SUM(B138+C138)</f>
        <v>0</v>
      </c>
      <c r="G138" s="5"/>
    </row>
    <row r="139" spans="1:7" ht="23.25" customHeight="1">
      <c r="A139" s="151" t="s">
        <v>132</v>
      </c>
      <c r="B139" s="105"/>
      <c r="C139" s="150"/>
      <c r="D139" s="105"/>
      <c r="E139" s="105"/>
      <c r="F139" s="105"/>
      <c r="G139" s="5"/>
    </row>
    <row r="140" spans="1:7" ht="23.25" customHeight="1">
      <c r="A140" s="133" t="s">
        <v>123</v>
      </c>
      <c r="B140" s="131">
        <v>0</v>
      </c>
      <c r="C140" s="142">
        <v>0</v>
      </c>
      <c r="D140" s="131"/>
      <c r="E140" s="131"/>
      <c r="F140" s="131">
        <f>SUM(B140+C140)</f>
        <v>0</v>
      </c>
      <c r="G140" s="5"/>
    </row>
    <row r="141" spans="1:7" ht="23.25" customHeight="1">
      <c r="A141" s="152" t="s">
        <v>124</v>
      </c>
      <c r="B141" s="105"/>
      <c r="C141" s="150"/>
      <c r="D141" s="105"/>
      <c r="E141" s="105"/>
      <c r="F141" s="105"/>
      <c r="G141" s="5"/>
    </row>
    <row r="142" spans="1:6" ht="21" customHeight="1">
      <c r="A142" s="133" t="s">
        <v>125</v>
      </c>
      <c r="B142" s="131">
        <v>30000</v>
      </c>
      <c r="C142" s="142">
        <v>0</v>
      </c>
      <c r="D142" s="131"/>
      <c r="E142" s="131"/>
      <c r="F142" s="131">
        <f>SUM(B142+C142)</f>
        <v>30000</v>
      </c>
    </row>
    <row r="143" spans="1:6" ht="21" customHeight="1" thickBot="1">
      <c r="A143" s="227" t="s">
        <v>1</v>
      </c>
      <c r="B143" s="228">
        <f>SUM(B129+B130+B132+B133+B134+B135+B137+B138+B140+B142)</f>
        <v>50000</v>
      </c>
      <c r="C143" s="232">
        <f>SUM(C130+C132+C133+C134+C135+C137+C138+C140+C142)</f>
        <v>0</v>
      </c>
      <c r="D143" s="228"/>
      <c r="E143" s="228"/>
      <c r="F143" s="228">
        <f>SUM(B143+C143)</f>
        <v>50000</v>
      </c>
    </row>
    <row r="144" spans="1:6" ht="27" thickTop="1">
      <c r="A144" s="225"/>
      <c r="B144" s="225"/>
      <c r="C144" s="231"/>
      <c r="D144" s="226"/>
      <c r="E144" s="225"/>
      <c r="F144" s="218">
        <v>13</v>
      </c>
    </row>
    <row r="145" spans="1:6" ht="23.25">
      <c r="A145" s="303" t="s">
        <v>111</v>
      </c>
      <c r="B145" s="303"/>
      <c r="C145" s="303"/>
      <c r="D145" s="303"/>
      <c r="E145" s="303"/>
      <c r="F145" s="303"/>
    </row>
    <row r="146" spans="1:6" ht="23.25">
      <c r="A146" s="303" t="s">
        <v>2</v>
      </c>
      <c r="B146" s="303"/>
      <c r="C146" s="303"/>
      <c r="D146" s="303"/>
      <c r="E146" s="303"/>
      <c r="F146" s="303"/>
    </row>
    <row r="147" spans="1:6" ht="23.25">
      <c r="A147" s="303" t="s">
        <v>43</v>
      </c>
      <c r="B147" s="303"/>
      <c r="C147" s="303"/>
      <c r="D147" s="303"/>
      <c r="E147" s="303"/>
      <c r="F147" s="303"/>
    </row>
    <row r="148" spans="1:6" ht="9" customHeight="1">
      <c r="A148" s="120"/>
      <c r="B148" s="120"/>
      <c r="C148" s="120"/>
      <c r="D148" s="120"/>
      <c r="E148" s="120"/>
      <c r="F148" s="120"/>
    </row>
    <row r="149" spans="1:6" ht="23.25">
      <c r="A149" s="132" t="s">
        <v>151</v>
      </c>
      <c r="B149" s="126"/>
      <c r="C149" s="126"/>
      <c r="D149" s="126"/>
      <c r="E149" s="126"/>
      <c r="F149" s="126"/>
    </row>
    <row r="150" spans="1:6" ht="21" customHeight="1">
      <c r="A150" s="128" t="s">
        <v>5</v>
      </c>
      <c r="B150" s="145" t="s">
        <v>135</v>
      </c>
      <c r="C150" s="309" t="s">
        <v>153</v>
      </c>
      <c r="D150" s="309" t="s">
        <v>154</v>
      </c>
      <c r="E150" s="102" t="s">
        <v>155</v>
      </c>
      <c r="F150" s="279" t="s">
        <v>1</v>
      </c>
    </row>
    <row r="151" spans="1:6" ht="21" customHeight="1">
      <c r="A151" s="129" t="s">
        <v>113</v>
      </c>
      <c r="B151" s="107" t="s">
        <v>152</v>
      </c>
      <c r="C151" s="280"/>
      <c r="D151" s="280"/>
      <c r="E151" s="107" t="s">
        <v>156</v>
      </c>
      <c r="F151" s="304"/>
    </row>
    <row r="152" spans="1:6" ht="24" customHeight="1">
      <c r="A152" s="112" t="s">
        <v>129</v>
      </c>
      <c r="B152" s="105"/>
      <c r="C152" s="105"/>
      <c r="D152" s="105"/>
      <c r="E152" s="105"/>
      <c r="F152" s="105"/>
    </row>
    <row r="153" spans="1:7" ht="27.75">
      <c r="A153" s="133" t="s">
        <v>115</v>
      </c>
      <c r="B153" s="131">
        <v>0</v>
      </c>
      <c r="C153" s="131">
        <v>0</v>
      </c>
      <c r="D153" s="131">
        <v>0</v>
      </c>
      <c r="E153" s="131">
        <v>0</v>
      </c>
      <c r="F153" s="131">
        <f>SUM(B153+C153+D153+E153)</f>
        <v>0</v>
      </c>
      <c r="G153" s="7"/>
    </row>
    <row r="154" spans="1:7" ht="27.75">
      <c r="A154" s="114" t="s">
        <v>116</v>
      </c>
      <c r="B154" s="141">
        <v>1686200</v>
      </c>
      <c r="C154" s="113">
        <v>0</v>
      </c>
      <c r="D154" s="141">
        <v>0</v>
      </c>
      <c r="E154" s="141">
        <v>1067400</v>
      </c>
      <c r="F154" s="141">
        <f>SUM(B154+C154+D154+E154)</f>
        <v>2753600</v>
      </c>
      <c r="G154" s="7"/>
    </row>
    <row r="155" spans="1:7" ht="24" customHeight="1">
      <c r="A155" s="130" t="s">
        <v>130</v>
      </c>
      <c r="B155" s="115"/>
      <c r="C155" s="115"/>
      <c r="D155" s="115"/>
      <c r="E155" s="119"/>
      <c r="F155" s="119"/>
      <c r="G155" s="7"/>
    </row>
    <row r="156" spans="1:6" ht="23.25" customHeight="1">
      <c r="A156" s="133" t="s">
        <v>117</v>
      </c>
      <c r="B156" s="115">
        <v>10000</v>
      </c>
      <c r="C156" s="115">
        <v>0</v>
      </c>
      <c r="D156" s="115">
        <v>0</v>
      </c>
      <c r="E156" s="119">
        <v>20000</v>
      </c>
      <c r="F156" s="119">
        <f>SUM(B156+C156+D156+E156)</f>
        <v>30000</v>
      </c>
    </row>
    <row r="157" spans="1:6" ht="23.25" customHeight="1">
      <c r="A157" s="114" t="s">
        <v>118</v>
      </c>
      <c r="B157" s="115">
        <v>130000</v>
      </c>
      <c r="C157" s="115">
        <v>422000</v>
      </c>
      <c r="D157" s="115">
        <v>0</v>
      </c>
      <c r="E157" s="119">
        <v>800000</v>
      </c>
      <c r="F157" s="119">
        <f>SUM(B157+C157+D157+E157)</f>
        <v>1352000</v>
      </c>
    </row>
    <row r="158" spans="1:6" ht="23.25">
      <c r="A158" s="114" t="s">
        <v>119</v>
      </c>
      <c r="B158" s="115">
        <v>70000</v>
      </c>
      <c r="C158" s="115">
        <v>299000</v>
      </c>
      <c r="D158" s="115">
        <v>30000</v>
      </c>
      <c r="E158" s="119">
        <v>527000</v>
      </c>
      <c r="F158" s="119">
        <f>SUM(B158+C158+D158+E158)</f>
        <v>926000</v>
      </c>
    </row>
    <row r="159" spans="1:6" ht="23.25">
      <c r="A159" s="114" t="s">
        <v>120</v>
      </c>
      <c r="B159" s="115">
        <v>0</v>
      </c>
      <c r="C159" s="115">
        <v>350000</v>
      </c>
      <c r="D159" s="115">
        <v>0</v>
      </c>
      <c r="E159" s="119">
        <v>0</v>
      </c>
      <c r="F159" s="119">
        <f>SUM(B159+C159+D159+E159)</f>
        <v>350000</v>
      </c>
    </row>
    <row r="160" spans="1:6" ht="24" customHeight="1">
      <c r="A160" s="112" t="s">
        <v>131</v>
      </c>
      <c r="B160" s="105"/>
      <c r="C160" s="105"/>
      <c r="D160" s="105"/>
      <c r="E160" s="105"/>
      <c r="F160" s="105"/>
    </row>
    <row r="161" spans="1:6" ht="23.25" customHeight="1">
      <c r="A161" s="133" t="s">
        <v>121</v>
      </c>
      <c r="B161" s="131">
        <v>14500</v>
      </c>
      <c r="C161" s="131">
        <v>0</v>
      </c>
      <c r="D161" s="131">
        <v>0</v>
      </c>
      <c r="E161" s="131">
        <v>0</v>
      </c>
      <c r="F161" s="131">
        <f>SUM(B161+C161+D161+E161)</f>
        <v>14500</v>
      </c>
    </row>
    <row r="162" spans="1:6" ht="24" customHeight="1">
      <c r="A162" s="114" t="s">
        <v>122</v>
      </c>
      <c r="B162" s="131">
        <v>0</v>
      </c>
      <c r="C162" s="131">
        <v>3094500</v>
      </c>
      <c r="D162" s="131">
        <v>0</v>
      </c>
      <c r="E162" s="131">
        <v>0</v>
      </c>
      <c r="F162" s="131">
        <f>SUM(B162+C162+D162+E162)</f>
        <v>3094500</v>
      </c>
    </row>
    <row r="163" spans="1:6" ht="24.75">
      <c r="A163" s="151" t="s">
        <v>132</v>
      </c>
      <c r="B163" s="105"/>
      <c r="C163" s="105"/>
      <c r="D163" s="105"/>
      <c r="E163" s="105"/>
      <c r="F163" s="105"/>
    </row>
    <row r="164" spans="1:6" ht="24.75">
      <c r="A164" s="133" t="s">
        <v>123</v>
      </c>
      <c r="B164" s="131">
        <v>0</v>
      </c>
      <c r="C164" s="131">
        <v>0</v>
      </c>
      <c r="D164" s="131">
        <v>0</v>
      </c>
      <c r="E164" s="131">
        <v>0</v>
      </c>
      <c r="F164" s="131">
        <f>SUM(B164+C164)</f>
        <v>0</v>
      </c>
    </row>
    <row r="165" spans="1:6" ht="24.75">
      <c r="A165" s="152" t="s">
        <v>124</v>
      </c>
      <c r="B165" s="105"/>
      <c r="C165" s="105"/>
      <c r="D165" s="105"/>
      <c r="E165" s="105"/>
      <c r="F165" s="105"/>
    </row>
    <row r="166" spans="1:6" ht="24.75">
      <c r="A166" s="133" t="s">
        <v>125</v>
      </c>
      <c r="B166" s="131">
        <v>0</v>
      </c>
      <c r="C166" s="131">
        <v>0</v>
      </c>
      <c r="D166" s="131">
        <v>0</v>
      </c>
      <c r="E166" s="131">
        <v>0</v>
      </c>
      <c r="F166" s="131">
        <f>SUM(B166+C166)</f>
        <v>0</v>
      </c>
    </row>
    <row r="167" spans="1:6" ht="23.25" customHeight="1" thickBot="1">
      <c r="A167" s="227" t="s">
        <v>1</v>
      </c>
      <c r="B167" s="228">
        <f>SUM(B153:B166)</f>
        <v>1910700</v>
      </c>
      <c r="C167" s="228">
        <f>SUM(C154+C156+C157+C158+C159+C161+C162+C164+C166)</f>
        <v>4165500</v>
      </c>
      <c r="D167" s="228">
        <f>SUM(D153+D154+D156+D157+D158+D159+D161+D162+D164+D166)</f>
        <v>30000</v>
      </c>
      <c r="E167" s="228">
        <f>SUM(E153+E154+E156+E157+E158+E159+E161+E162+E164+E166)</f>
        <v>2414400</v>
      </c>
      <c r="F167" s="228">
        <f>SUM(B167+C167+D167+E167)</f>
        <v>8520600</v>
      </c>
    </row>
    <row r="168" spans="1:6" ht="23.25" customHeight="1" thickTop="1">
      <c r="A168" s="225"/>
      <c r="B168" s="225"/>
      <c r="C168" s="225"/>
      <c r="D168" s="230"/>
      <c r="E168" s="225"/>
      <c r="F168" s="218">
        <v>14</v>
      </c>
    </row>
    <row r="169" spans="1:6" ht="23.25">
      <c r="A169" s="303" t="s">
        <v>111</v>
      </c>
      <c r="B169" s="303"/>
      <c r="C169" s="303"/>
      <c r="D169" s="303"/>
      <c r="E169" s="303"/>
      <c r="F169" s="303"/>
    </row>
    <row r="170" spans="1:6" ht="23.25">
      <c r="A170" s="303" t="s">
        <v>2</v>
      </c>
      <c r="B170" s="303"/>
      <c r="C170" s="303"/>
      <c r="D170" s="303"/>
      <c r="E170" s="303"/>
      <c r="F170" s="303"/>
    </row>
    <row r="171" spans="1:7" ht="23.25">
      <c r="A171" s="303" t="s">
        <v>43</v>
      </c>
      <c r="B171" s="303"/>
      <c r="C171" s="303"/>
      <c r="D171" s="303"/>
      <c r="E171" s="303"/>
      <c r="F171" s="303"/>
      <c r="G171" s="5"/>
    </row>
    <row r="172" spans="1:7" ht="23.25">
      <c r="A172" s="120"/>
      <c r="B172" s="120"/>
      <c r="C172" s="120"/>
      <c r="D172" s="120"/>
      <c r="E172" s="120"/>
      <c r="F172" s="120"/>
      <c r="G172" s="5"/>
    </row>
    <row r="173" spans="1:7" ht="23.25">
      <c r="A173" s="132" t="s">
        <v>157</v>
      </c>
      <c r="B173" s="126"/>
      <c r="C173" s="126"/>
      <c r="D173" s="126"/>
      <c r="E173" s="126"/>
      <c r="F173" s="126"/>
      <c r="G173" s="5"/>
    </row>
    <row r="174" spans="1:7" ht="23.25">
      <c r="A174" s="128" t="s">
        <v>5</v>
      </c>
      <c r="B174" s="145" t="s">
        <v>158</v>
      </c>
      <c r="C174" s="145"/>
      <c r="D174" s="102"/>
      <c r="E174" s="102"/>
      <c r="F174" s="279" t="s">
        <v>1</v>
      </c>
      <c r="G174" s="5"/>
    </row>
    <row r="175" spans="1:7" ht="23.25">
      <c r="A175" s="129" t="s">
        <v>113</v>
      </c>
      <c r="B175" s="107" t="s">
        <v>159</v>
      </c>
      <c r="C175" s="140"/>
      <c r="D175" s="108"/>
      <c r="E175" s="109"/>
      <c r="F175" s="304"/>
      <c r="G175" s="5"/>
    </row>
    <row r="176" spans="1:7" ht="26.25">
      <c r="A176" s="112" t="s">
        <v>129</v>
      </c>
      <c r="B176" s="105"/>
      <c r="C176" s="105"/>
      <c r="D176" s="105"/>
      <c r="E176" s="105"/>
      <c r="F176" s="105"/>
      <c r="G176" s="6"/>
    </row>
    <row r="177" spans="1:7" ht="26.25">
      <c r="A177" s="133" t="s">
        <v>115</v>
      </c>
      <c r="B177" s="131">
        <v>0</v>
      </c>
      <c r="C177" s="131"/>
      <c r="D177" s="131"/>
      <c r="E177" s="131"/>
      <c r="F177" s="131">
        <f>SUM(B177+C177)</f>
        <v>0</v>
      </c>
      <c r="G177" s="6"/>
    </row>
    <row r="178" spans="1:7" ht="26.25" customHeight="1">
      <c r="A178" s="114" t="s">
        <v>116</v>
      </c>
      <c r="B178" s="141">
        <v>0</v>
      </c>
      <c r="C178" s="113"/>
      <c r="D178" s="141"/>
      <c r="E178" s="141"/>
      <c r="F178" s="141">
        <f>SUM(B178+C178)</f>
        <v>0</v>
      </c>
      <c r="G178" s="6"/>
    </row>
    <row r="179" spans="1:7" ht="20.25" customHeight="1">
      <c r="A179" s="130" t="s">
        <v>130</v>
      </c>
      <c r="B179" s="115"/>
      <c r="C179" s="115"/>
      <c r="D179" s="115"/>
      <c r="E179" s="119"/>
      <c r="F179" s="119"/>
      <c r="G179" s="5"/>
    </row>
    <row r="180" spans="1:7" ht="23.25" customHeight="1">
      <c r="A180" s="133" t="s">
        <v>117</v>
      </c>
      <c r="B180" s="115">
        <v>0</v>
      </c>
      <c r="C180" s="115"/>
      <c r="D180" s="115"/>
      <c r="E180" s="119"/>
      <c r="F180" s="119">
        <f>SUM(B180+C180)</f>
        <v>0</v>
      </c>
      <c r="G180" s="5"/>
    </row>
    <row r="181" spans="1:7" ht="23.25" customHeight="1">
      <c r="A181" s="114" t="s">
        <v>118</v>
      </c>
      <c r="B181" s="115">
        <v>640600</v>
      </c>
      <c r="C181" s="115"/>
      <c r="D181" s="115"/>
      <c r="E181" s="119"/>
      <c r="F181" s="119">
        <f>SUM(B181+C181)</f>
        <v>640600</v>
      </c>
      <c r="G181" s="5"/>
    </row>
    <row r="182" spans="1:7" ht="23.25" customHeight="1">
      <c r="A182" s="114" t="s">
        <v>119</v>
      </c>
      <c r="B182" s="115">
        <v>0</v>
      </c>
      <c r="C182" s="115"/>
      <c r="D182" s="115"/>
      <c r="E182" s="119"/>
      <c r="F182" s="119">
        <f>SUM(B182+C182)</f>
        <v>0</v>
      </c>
      <c r="G182" s="5"/>
    </row>
    <row r="183" spans="1:7" ht="24" customHeight="1" hidden="1">
      <c r="A183" s="114" t="s">
        <v>120</v>
      </c>
      <c r="B183" s="115">
        <v>352000</v>
      </c>
      <c r="C183" s="115">
        <v>5000</v>
      </c>
      <c r="D183" s="115"/>
      <c r="E183" s="119"/>
      <c r="F183" s="119">
        <f>SUM(B183+C183)</f>
        <v>357000</v>
      </c>
      <c r="G183" s="5"/>
    </row>
    <row r="184" spans="1:6" ht="23.25" customHeight="1">
      <c r="A184" s="112" t="s">
        <v>131</v>
      </c>
      <c r="B184" s="105"/>
      <c r="C184" s="105"/>
      <c r="D184" s="105"/>
      <c r="E184" s="105"/>
      <c r="F184" s="105"/>
    </row>
    <row r="185" spans="1:6" ht="24" customHeight="1">
      <c r="A185" s="133" t="s">
        <v>121</v>
      </c>
      <c r="B185" s="131">
        <v>0</v>
      </c>
      <c r="C185" s="131"/>
      <c r="D185" s="131"/>
      <c r="E185" s="131"/>
      <c r="F185" s="131">
        <f>SUM(B185+C185)</f>
        <v>0</v>
      </c>
    </row>
    <row r="186" spans="1:6" ht="22.5" customHeight="1">
      <c r="A186" s="114" t="s">
        <v>122</v>
      </c>
      <c r="B186" s="131">
        <v>0</v>
      </c>
      <c r="C186" s="131"/>
      <c r="D186" s="131"/>
      <c r="E186" s="131"/>
      <c r="F186" s="131">
        <f>SUM(B186+C186)</f>
        <v>0</v>
      </c>
    </row>
    <row r="187" spans="1:7" ht="24.75">
      <c r="A187" s="151" t="s">
        <v>132</v>
      </c>
      <c r="B187" s="105"/>
      <c r="C187" s="105"/>
      <c r="D187" s="105"/>
      <c r="E187" s="105"/>
      <c r="F187" s="105"/>
      <c r="G187" s="5"/>
    </row>
    <row r="188" spans="1:7" ht="24.75">
      <c r="A188" s="133" t="s">
        <v>123</v>
      </c>
      <c r="B188" s="131">
        <v>0</v>
      </c>
      <c r="C188" s="131"/>
      <c r="D188" s="131"/>
      <c r="E188" s="131"/>
      <c r="F188" s="131">
        <f>SUM(B188+C188)</f>
        <v>0</v>
      </c>
      <c r="G188" s="5"/>
    </row>
    <row r="189" spans="1:7" ht="24.75">
      <c r="A189" s="152" t="s">
        <v>124</v>
      </c>
      <c r="B189" s="105"/>
      <c r="C189" s="105"/>
      <c r="D189" s="105"/>
      <c r="E189" s="105"/>
      <c r="F189" s="105"/>
      <c r="G189" s="5"/>
    </row>
    <row r="190" spans="1:7" ht="24.75">
      <c r="A190" s="133" t="s">
        <v>125</v>
      </c>
      <c r="B190" s="131">
        <v>210000</v>
      </c>
      <c r="C190" s="131"/>
      <c r="D190" s="131"/>
      <c r="E190" s="131"/>
      <c r="F190" s="131">
        <f>SUM(B190+C190)</f>
        <v>210000</v>
      </c>
      <c r="G190" s="5"/>
    </row>
    <row r="191" spans="1:7" ht="24" thickBot="1">
      <c r="A191" s="227" t="s">
        <v>1</v>
      </c>
      <c r="B191" s="228">
        <f>SUM(B177+B178+B180+B181+B182+B185+B186+B188+B190)</f>
        <v>850600</v>
      </c>
      <c r="C191" s="228"/>
      <c r="D191" s="228"/>
      <c r="E191" s="228"/>
      <c r="F191" s="228">
        <f>SUM(B191+C191)</f>
        <v>850600</v>
      </c>
      <c r="G191" s="5"/>
    </row>
    <row r="192" spans="1:7" ht="27" thickTop="1">
      <c r="A192" s="225"/>
      <c r="B192" s="225"/>
      <c r="C192" s="225"/>
      <c r="D192" s="226"/>
      <c r="E192" s="225"/>
      <c r="F192" s="218">
        <v>15</v>
      </c>
      <c r="G192" s="5"/>
    </row>
    <row r="193" spans="1:7" ht="23.25">
      <c r="A193" s="303" t="s">
        <v>111</v>
      </c>
      <c r="B193" s="303"/>
      <c r="C193" s="303"/>
      <c r="D193" s="303"/>
      <c r="E193" s="303"/>
      <c r="F193" s="303"/>
      <c r="G193" s="5"/>
    </row>
    <row r="194" spans="1:7" ht="23.25">
      <c r="A194" s="303" t="s">
        <v>2</v>
      </c>
      <c r="B194" s="303"/>
      <c r="C194" s="303"/>
      <c r="D194" s="303"/>
      <c r="E194" s="303"/>
      <c r="F194" s="303"/>
      <c r="G194" s="5"/>
    </row>
    <row r="195" spans="1:7" ht="23.25">
      <c r="A195" s="303" t="s">
        <v>43</v>
      </c>
      <c r="B195" s="303"/>
      <c r="C195" s="303"/>
      <c r="D195" s="303"/>
      <c r="E195" s="303"/>
      <c r="F195" s="303"/>
      <c r="G195" s="5"/>
    </row>
    <row r="196" spans="1:7" ht="9" customHeight="1">
      <c r="A196" s="120"/>
      <c r="B196" s="120"/>
      <c r="C196" s="120"/>
      <c r="D196" s="120"/>
      <c r="E196" s="120"/>
      <c r="F196" s="120"/>
      <c r="G196" s="6"/>
    </row>
    <row r="197" spans="1:7" ht="26.25">
      <c r="A197" s="132" t="s">
        <v>160</v>
      </c>
      <c r="B197" s="126"/>
      <c r="C197" s="126"/>
      <c r="D197" s="126"/>
      <c r="E197" s="126"/>
      <c r="F197" s="126"/>
      <c r="G197" s="6"/>
    </row>
    <row r="198" spans="1:7" ht="26.25" customHeight="1">
      <c r="A198" s="128" t="s">
        <v>5</v>
      </c>
      <c r="B198" s="309" t="s">
        <v>161</v>
      </c>
      <c r="C198" s="309" t="s">
        <v>162</v>
      </c>
      <c r="D198" s="102" t="s">
        <v>163</v>
      </c>
      <c r="E198" s="102"/>
      <c r="F198" s="279" t="s">
        <v>1</v>
      </c>
      <c r="G198" s="6"/>
    </row>
    <row r="199" spans="1:7" ht="23.25" customHeight="1">
      <c r="A199" s="129" t="s">
        <v>113</v>
      </c>
      <c r="B199" s="313"/>
      <c r="C199" s="280"/>
      <c r="D199" s="109" t="s">
        <v>164</v>
      </c>
      <c r="E199" s="109"/>
      <c r="F199" s="304"/>
      <c r="G199" s="5"/>
    </row>
    <row r="200" spans="1:7" ht="23.25" customHeight="1">
      <c r="A200" s="112" t="s">
        <v>129</v>
      </c>
      <c r="B200" s="105"/>
      <c r="C200" s="105"/>
      <c r="D200" s="105"/>
      <c r="E200" s="105"/>
      <c r="F200" s="105"/>
      <c r="G200" s="5"/>
    </row>
    <row r="201" spans="1:7" ht="24.75">
      <c r="A201" s="133" t="s">
        <v>115</v>
      </c>
      <c r="B201" s="131">
        <v>0</v>
      </c>
      <c r="C201" s="131">
        <v>0</v>
      </c>
      <c r="D201" s="131">
        <v>0</v>
      </c>
      <c r="E201" s="131"/>
      <c r="F201" s="131">
        <f>SUM(B201+C201)</f>
        <v>0</v>
      </c>
      <c r="G201" s="5"/>
    </row>
    <row r="202" spans="1:7" ht="21" customHeight="1">
      <c r="A202" s="114" t="s">
        <v>116</v>
      </c>
      <c r="B202" s="141">
        <v>0</v>
      </c>
      <c r="C202" s="113">
        <v>0</v>
      </c>
      <c r="D202" s="141">
        <v>0</v>
      </c>
      <c r="E202" s="141"/>
      <c r="F202" s="141">
        <f>SUM(B202+C202)</f>
        <v>0</v>
      </c>
      <c r="G202" s="5"/>
    </row>
    <row r="203" spans="1:7" ht="22.5">
      <c r="A203" s="130" t="s">
        <v>130</v>
      </c>
      <c r="B203" s="115"/>
      <c r="C203" s="115"/>
      <c r="D203" s="115"/>
      <c r="E203" s="119"/>
      <c r="F203" s="119"/>
      <c r="G203" s="5"/>
    </row>
    <row r="204" spans="1:7" ht="24" customHeight="1">
      <c r="A204" s="133" t="s">
        <v>117</v>
      </c>
      <c r="B204" s="115">
        <v>10000</v>
      </c>
      <c r="C204" s="115">
        <v>0</v>
      </c>
      <c r="D204" s="115">
        <v>0</v>
      </c>
      <c r="E204" s="119"/>
      <c r="F204" s="119">
        <f>SUM(B204+C204)</f>
        <v>10000</v>
      </c>
      <c r="G204" s="5"/>
    </row>
    <row r="205" spans="1:6" ht="23.25" customHeight="1">
      <c r="A205" s="114" t="s">
        <v>118</v>
      </c>
      <c r="B205" s="115">
        <v>150000</v>
      </c>
      <c r="C205" s="115">
        <v>460000</v>
      </c>
      <c r="D205" s="115">
        <v>200000</v>
      </c>
      <c r="E205" s="119"/>
      <c r="F205" s="119">
        <f>SUM(B205+C205+D205)</f>
        <v>810000</v>
      </c>
    </row>
    <row r="206" spans="1:6" ht="23.25" customHeight="1">
      <c r="A206" s="114" t="s">
        <v>119</v>
      </c>
      <c r="B206" s="115">
        <v>0</v>
      </c>
      <c r="C206" s="115">
        <v>0</v>
      </c>
      <c r="D206" s="115">
        <v>0</v>
      </c>
      <c r="E206" s="119"/>
      <c r="F206" s="119">
        <f>SUM(B206+C206)</f>
        <v>0</v>
      </c>
    </row>
    <row r="207" spans="1:6" ht="23.25" customHeight="1">
      <c r="A207" s="114" t="s">
        <v>120</v>
      </c>
      <c r="B207" s="115">
        <v>0</v>
      </c>
      <c r="C207" s="115">
        <v>0</v>
      </c>
      <c r="D207" s="115">
        <v>0</v>
      </c>
      <c r="E207" s="119"/>
      <c r="F207" s="119">
        <f>SUM(B207+C207)</f>
        <v>0</v>
      </c>
    </row>
    <row r="208" spans="1:7" ht="24.75">
      <c r="A208" s="112" t="s">
        <v>131</v>
      </c>
      <c r="B208" s="105"/>
      <c r="C208" s="105"/>
      <c r="D208" s="105"/>
      <c r="E208" s="105"/>
      <c r="F208" s="105"/>
      <c r="G208" s="5"/>
    </row>
    <row r="209" spans="1:7" ht="24.75">
      <c r="A209" s="133" t="s">
        <v>121</v>
      </c>
      <c r="B209" s="131">
        <v>0</v>
      </c>
      <c r="C209" s="131">
        <v>0</v>
      </c>
      <c r="D209" s="131">
        <v>0</v>
      </c>
      <c r="E209" s="131"/>
      <c r="F209" s="131">
        <f>SUM(B209+C209)</f>
        <v>0</v>
      </c>
      <c r="G209" s="5"/>
    </row>
    <row r="210" spans="1:7" ht="24.75">
      <c r="A210" s="114" t="s">
        <v>122</v>
      </c>
      <c r="B210" s="131">
        <v>0</v>
      </c>
      <c r="C210" s="131">
        <v>0</v>
      </c>
      <c r="D210" s="131">
        <v>0</v>
      </c>
      <c r="E210" s="131"/>
      <c r="F210" s="131">
        <f>SUM(B210+C210)</f>
        <v>0</v>
      </c>
      <c r="G210" s="5"/>
    </row>
    <row r="211" spans="1:7" ht="24.75">
      <c r="A211" s="151" t="s">
        <v>132</v>
      </c>
      <c r="B211" s="105"/>
      <c r="C211" s="105"/>
      <c r="D211" s="105"/>
      <c r="E211" s="105"/>
      <c r="F211" s="105"/>
      <c r="G211" s="5"/>
    </row>
    <row r="212" spans="1:7" ht="24.75">
      <c r="A212" s="133" t="s">
        <v>123</v>
      </c>
      <c r="B212" s="131">
        <v>0</v>
      </c>
      <c r="C212" s="131">
        <v>0</v>
      </c>
      <c r="D212" s="131">
        <v>0</v>
      </c>
      <c r="E212" s="131"/>
      <c r="F212" s="131">
        <f>SUM(B212+C212)</f>
        <v>0</v>
      </c>
      <c r="G212" s="5"/>
    </row>
    <row r="213" spans="1:7" ht="24.75">
      <c r="A213" s="152" t="s">
        <v>124</v>
      </c>
      <c r="B213" s="105"/>
      <c r="C213" s="105"/>
      <c r="D213" s="105"/>
      <c r="E213" s="105"/>
      <c r="F213" s="105"/>
      <c r="G213" s="5"/>
    </row>
    <row r="214" spans="1:7" ht="24.75">
      <c r="A214" s="133" t="s">
        <v>125</v>
      </c>
      <c r="B214" s="131">
        <v>20000</v>
      </c>
      <c r="C214" s="131">
        <v>100000</v>
      </c>
      <c r="D214" s="131">
        <v>0</v>
      </c>
      <c r="E214" s="131"/>
      <c r="F214" s="131">
        <f>SUM(B214+C214)</f>
        <v>120000</v>
      </c>
      <c r="G214" s="5"/>
    </row>
    <row r="215" spans="1:7" ht="23.25" customHeight="1" thickBot="1">
      <c r="A215" s="227" t="s">
        <v>1</v>
      </c>
      <c r="B215" s="228">
        <f>SUM(B201+B202+B204+B205+B206+B207+B209+B210+B212+B214)</f>
        <v>180000</v>
      </c>
      <c r="C215" s="228">
        <f>SUM(C202+C204+C205+C206+C207+C209+C210+C212+C214)</f>
        <v>560000</v>
      </c>
      <c r="D215" s="228">
        <f>SUM(D201+D202+D204+D205+D206+D207+D209+D210+D212+D214)</f>
        <v>200000</v>
      </c>
      <c r="E215" s="228"/>
      <c r="F215" s="228">
        <f>SUM(F201+F202+F204+F205+F206+F207+F209+F210+F212+F214)</f>
        <v>940000</v>
      </c>
      <c r="G215" s="5"/>
    </row>
    <row r="216" spans="1:7" ht="23.25" customHeight="1" thickTop="1">
      <c r="A216" s="225"/>
      <c r="B216" s="225"/>
      <c r="C216" s="225"/>
      <c r="D216" s="230"/>
      <c r="E216" s="225"/>
      <c r="F216" s="218">
        <v>16</v>
      </c>
      <c r="G216" s="5"/>
    </row>
    <row r="217" spans="1:7" ht="23.25">
      <c r="A217" s="303" t="s">
        <v>111</v>
      </c>
      <c r="B217" s="303"/>
      <c r="C217" s="303"/>
      <c r="D217" s="303"/>
      <c r="E217" s="303"/>
      <c r="F217" s="303"/>
      <c r="G217" s="5"/>
    </row>
    <row r="218" spans="1:7" ht="23.25">
      <c r="A218" s="303" t="s">
        <v>2</v>
      </c>
      <c r="B218" s="303"/>
      <c r="C218" s="303"/>
      <c r="D218" s="303"/>
      <c r="E218" s="303"/>
      <c r="F218" s="303"/>
      <c r="G218" s="5"/>
    </row>
    <row r="219" spans="1:7" ht="26.25">
      <c r="A219" s="303" t="s">
        <v>43</v>
      </c>
      <c r="B219" s="303"/>
      <c r="C219" s="303"/>
      <c r="D219" s="303"/>
      <c r="E219" s="303"/>
      <c r="F219" s="303"/>
      <c r="G219" s="6"/>
    </row>
    <row r="220" spans="1:7" ht="7.5" customHeight="1">
      <c r="A220" s="120"/>
      <c r="B220" s="120"/>
      <c r="C220" s="120"/>
      <c r="D220" s="120"/>
      <c r="E220" s="120"/>
      <c r="F220" s="120"/>
      <c r="G220" s="6"/>
    </row>
    <row r="221" spans="1:7" ht="26.25" customHeight="1">
      <c r="A221" s="132" t="s">
        <v>165</v>
      </c>
      <c r="B221" s="126"/>
      <c r="C221" s="126"/>
      <c r="D221" s="126"/>
      <c r="E221" s="126"/>
      <c r="F221" s="126"/>
      <c r="G221" s="6"/>
    </row>
    <row r="222" spans="1:7" ht="21.75" customHeight="1">
      <c r="A222" s="128" t="s">
        <v>5</v>
      </c>
      <c r="B222" s="309" t="s">
        <v>166</v>
      </c>
      <c r="C222" s="311" t="s">
        <v>128</v>
      </c>
      <c r="D222" s="102"/>
      <c r="E222" s="102"/>
      <c r="F222" s="279" t="s">
        <v>1</v>
      </c>
      <c r="G222" s="5"/>
    </row>
    <row r="223" spans="1:7" ht="21.75" customHeight="1">
      <c r="A223" s="129" t="s">
        <v>113</v>
      </c>
      <c r="B223" s="310"/>
      <c r="C223" s="312"/>
      <c r="D223" s="108"/>
      <c r="E223" s="109"/>
      <c r="F223" s="304"/>
      <c r="G223" s="5"/>
    </row>
    <row r="224" spans="1:7" ht="24.75">
      <c r="A224" s="112" t="s">
        <v>129</v>
      </c>
      <c r="B224" s="105"/>
      <c r="C224" s="150"/>
      <c r="D224" s="105"/>
      <c r="E224" s="105"/>
      <c r="F224" s="105"/>
      <c r="G224" s="5"/>
    </row>
    <row r="225" spans="1:7" ht="24.75">
      <c r="A225" s="144" t="s">
        <v>115</v>
      </c>
      <c r="B225" s="131">
        <v>0</v>
      </c>
      <c r="C225" s="142">
        <v>0</v>
      </c>
      <c r="D225" s="131"/>
      <c r="E225" s="131"/>
      <c r="F225" s="131">
        <f>SUM(B225+C225)</f>
        <v>0</v>
      </c>
      <c r="G225" s="5"/>
    </row>
    <row r="226" spans="1:7" ht="23.25" customHeight="1">
      <c r="A226" s="133" t="s">
        <v>116</v>
      </c>
      <c r="B226" s="141">
        <v>0</v>
      </c>
      <c r="C226" s="148">
        <v>0</v>
      </c>
      <c r="D226" s="141"/>
      <c r="E226" s="141"/>
      <c r="F226" s="141">
        <f>SUM(B226+C226)</f>
        <v>0</v>
      </c>
      <c r="G226" s="5"/>
    </row>
    <row r="227" spans="1:7" ht="24" customHeight="1">
      <c r="A227" s="143" t="s">
        <v>130</v>
      </c>
      <c r="B227" s="115"/>
      <c r="C227" s="149"/>
      <c r="D227" s="115"/>
      <c r="E227" s="119"/>
      <c r="F227" s="119"/>
      <c r="G227" s="5"/>
    </row>
    <row r="228" spans="1:7" ht="23.25" customHeight="1">
      <c r="A228" s="114" t="s">
        <v>117</v>
      </c>
      <c r="B228" s="115">
        <v>0</v>
      </c>
      <c r="C228" s="149">
        <v>0</v>
      </c>
      <c r="D228" s="115"/>
      <c r="E228" s="119"/>
      <c r="F228" s="119">
        <f>SUM(B228+C228)</f>
        <v>0</v>
      </c>
      <c r="G228" s="5"/>
    </row>
    <row r="229" spans="1:6" ht="22.5" customHeight="1">
      <c r="A229" s="114" t="s">
        <v>118</v>
      </c>
      <c r="B229" s="115">
        <v>5000</v>
      </c>
      <c r="C229" s="149">
        <v>0</v>
      </c>
      <c r="D229" s="115"/>
      <c r="E229" s="119"/>
      <c r="F229" s="119">
        <f>SUM(B229+C229)</f>
        <v>5000</v>
      </c>
    </row>
    <row r="230" spans="1:6" ht="22.5" customHeight="1">
      <c r="A230" s="144" t="s">
        <v>119</v>
      </c>
      <c r="B230" s="115">
        <v>0</v>
      </c>
      <c r="C230" s="149">
        <v>0</v>
      </c>
      <c r="D230" s="115"/>
      <c r="E230" s="119"/>
      <c r="F230" s="119">
        <f>SUM(B230+C230)</f>
        <v>0</v>
      </c>
    </row>
    <row r="231" spans="1:6" ht="22.5" customHeight="1">
      <c r="A231" s="133" t="s">
        <v>120</v>
      </c>
      <c r="B231" s="115">
        <v>75000</v>
      </c>
      <c r="C231" s="149">
        <v>0</v>
      </c>
      <c r="D231" s="115"/>
      <c r="E231" s="119"/>
      <c r="F231" s="119">
        <f>SUM(B231+C231)</f>
        <v>75000</v>
      </c>
    </row>
    <row r="232" spans="1:6" ht="22.5" customHeight="1">
      <c r="A232" s="112" t="s">
        <v>131</v>
      </c>
      <c r="B232" s="105"/>
      <c r="C232" s="150"/>
      <c r="D232" s="105"/>
      <c r="E232" s="105"/>
      <c r="F232" s="105"/>
    </row>
    <row r="233" spans="1:6" ht="24.75">
      <c r="A233" s="133" t="s">
        <v>121</v>
      </c>
      <c r="B233" s="131">
        <v>0</v>
      </c>
      <c r="C233" s="142">
        <v>0</v>
      </c>
      <c r="D233" s="131"/>
      <c r="E233" s="131"/>
      <c r="F233" s="131">
        <f>SUM(B233+C233)</f>
        <v>0</v>
      </c>
    </row>
    <row r="234" spans="1:6" ht="24.75">
      <c r="A234" s="114" t="s">
        <v>122</v>
      </c>
      <c r="B234" s="131">
        <v>0</v>
      </c>
      <c r="C234" s="142">
        <v>0</v>
      </c>
      <c r="D234" s="131"/>
      <c r="E234" s="131"/>
      <c r="F234" s="131">
        <f>SUM(B234+C234)</f>
        <v>0</v>
      </c>
    </row>
    <row r="235" spans="1:6" ht="24.75">
      <c r="A235" s="151" t="s">
        <v>132</v>
      </c>
      <c r="B235" s="105"/>
      <c r="C235" s="150"/>
      <c r="D235" s="105"/>
      <c r="E235" s="105"/>
      <c r="F235" s="105"/>
    </row>
    <row r="236" spans="1:6" ht="24.75">
      <c r="A236" s="133" t="s">
        <v>123</v>
      </c>
      <c r="B236" s="131">
        <v>0</v>
      </c>
      <c r="C236" s="142">
        <v>0</v>
      </c>
      <c r="D236" s="131"/>
      <c r="E236" s="131"/>
      <c r="F236" s="131">
        <f>SUM(B236+C236)</f>
        <v>0</v>
      </c>
    </row>
    <row r="237" spans="1:6" ht="24.75">
      <c r="A237" s="152" t="s">
        <v>124</v>
      </c>
      <c r="B237" s="105"/>
      <c r="C237" s="150"/>
      <c r="D237" s="105"/>
      <c r="E237" s="105"/>
      <c r="F237" s="105"/>
    </row>
    <row r="238" spans="1:6" ht="24.75">
      <c r="A238" s="133" t="s">
        <v>125</v>
      </c>
      <c r="B238" s="131">
        <v>0</v>
      </c>
      <c r="C238" s="142">
        <v>0</v>
      </c>
      <c r="D238" s="131"/>
      <c r="E238" s="131"/>
      <c r="F238" s="131">
        <f>SUM(B238+C238)</f>
        <v>0</v>
      </c>
    </row>
    <row r="239" spans="1:6" ht="24" thickBot="1">
      <c r="A239" s="227" t="s">
        <v>1</v>
      </c>
      <c r="B239" s="228">
        <f>SUM(B225+B226+B228+B229+B230+B231+B233+B234+B236+B238)</f>
        <v>80000</v>
      </c>
      <c r="C239" s="232">
        <f>SUM(C226+C228+C229+C230+C231+C233+C234+C236+C238)</f>
        <v>0</v>
      </c>
      <c r="D239" s="228"/>
      <c r="E239" s="228"/>
      <c r="F239" s="228">
        <f>SUM(B239+C239)</f>
        <v>80000</v>
      </c>
    </row>
    <row r="240" spans="1:6" ht="27" thickTop="1">
      <c r="A240" s="225"/>
      <c r="B240" s="225"/>
      <c r="C240" s="231"/>
      <c r="D240" s="226"/>
      <c r="E240" s="225"/>
      <c r="F240" s="218">
        <v>17</v>
      </c>
    </row>
  </sheetData>
  <sheetProtection/>
  <mergeCells count="51">
    <mergeCell ref="F54:F55"/>
    <mergeCell ref="B30:B31"/>
    <mergeCell ref="C30:C31"/>
    <mergeCell ref="F30:F31"/>
    <mergeCell ref="F19:F20"/>
    <mergeCell ref="A25:F25"/>
    <mergeCell ref="A26:F26"/>
    <mergeCell ref="A27:F27"/>
    <mergeCell ref="A73:F73"/>
    <mergeCell ref="A147:F147"/>
    <mergeCell ref="C150:C151"/>
    <mergeCell ref="F150:F151"/>
    <mergeCell ref="F102:F103"/>
    <mergeCell ref="A49:F49"/>
    <mergeCell ref="A50:F50"/>
    <mergeCell ref="A51:F51"/>
    <mergeCell ref="A145:F145"/>
    <mergeCell ref="D150:D151"/>
    <mergeCell ref="F78:F79"/>
    <mergeCell ref="A169:F169"/>
    <mergeCell ref="A170:F170"/>
    <mergeCell ref="F174:F175"/>
    <mergeCell ref="A75:F75"/>
    <mergeCell ref="A146:F146"/>
    <mergeCell ref="A122:F122"/>
    <mergeCell ref="A171:F171"/>
    <mergeCell ref="A121:F121"/>
    <mergeCell ref="B222:B223"/>
    <mergeCell ref="C222:C223"/>
    <mergeCell ref="F222:F223"/>
    <mergeCell ref="B198:B199"/>
    <mergeCell ref="C198:C199"/>
    <mergeCell ref="F198:F199"/>
    <mergeCell ref="A218:F218"/>
    <mergeCell ref="A217:F217"/>
    <mergeCell ref="A4:F4"/>
    <mergeCell ref="A5:F5"/>
    <mergeCell ref="A6:F6"/>
    <mergeCell ref="F10:F12"/>
    <mergeCell ref="A19:A20"/>
    <mergeCell ref="B19:B20"/>
    <mergeCell ref="A193:F193"/>
    <mergeCell ref="A194:F194"/>
    <mergeCell ref="A195:F195"/>
    <mergeCell ref="A219:F219"/>
    <mergeCell ref="A74:F74"/>
    <mergeCell ref="A97:F97"/>
    <mergeCell ref="A98:F98"/>
    <mergeCell ref="A99:F99"/>
    <mergeCell ref="F126:F127"/>
    <mergeCell ref="A123:F123"/>
  </mergeCells>
  <printOptions/>
  <pageMargins left="0.511811023622047" right="0.196850393700787" top="0.590551181102362" bottom="0.393700787401575" header="0.590551181102362" footer="0.39370078740157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="115" zoomScaleNormal="75" zoomScaleSheetLayoutView="115" zoomScalePageLayoutView="0" workbookViewId="0" topLeftCell="A87">
      <selection activeCell="B101" sqref="B101"/>
    </sheetView>
  </sheetViews>
  <sheetFormatPr defaultColWidth="9.140625" defaultRowHeight="21.75"/>
  <cols>
    <col min="1" max="1" width="42.57421875" style="0" customWidth="1"/>
    <col min="2" max="6" width="15.7109375" style="0" customWidth="1"/>
    <col min="7" max="7" width="4.7109375" style="0" customWidth="1"/>
    <col min="8" max="8" width="8.7109375" style="0" customWidth="1"/>
    <col min="9" max="9" width="16.7109375" style="0" customWidth="1"/>
    <col min="10" max="10" width="19.00390625" style="0" customWidth="1"/>
    <col min="11" max="11" width="18.00390625" style="0" customWidth="1"/>
    <col min="12" max="12" width="4.57421875" style="0" customWidth="1"/>
    <col min="13" max="13" width="7.421875" style="0" customWidth="1"/>
  </cols>
  <sheetData>
    <row r="1" spans="1:12" ht="27.75">
      <c r="A1" s="290" t="s">
        <v>230</v>
      </c>
      <c r="B1" s="290"/>
      <c r="C1" s="290"/>
      <c r="D1" s="290"/>
      <c r="E1" s="290"/>
      <c r="F1" s="290"/>
      <c r="G1" s="290"/>
      <c r="H1" s="290"/>
      <c r="I1" s="290"/>
      <c r="J1" s="10"/>
      <c r="K1" s="10"/>
      <c r="L1" s="10"/>
    </row>
    <row r="2" spans="1:12" ht="28.5">
      <c r="A2" s="290" t="s">
        <v>168</v>
      </c>
      <c r="B2" s="290"/>
      <c r="C2" s="290"/>
      <c r="D2" s="290"/>
      <c r="E2" s="290"/>
      <c r="F2" s="290"/>
      <c r="G2" s="290"/>
      <c r="H2" s="290"/>
      <c r="I2" s="290"/>
      <c r="J2" s="90"/>
      <c r="K2" s="90"/>
      <c r="L2" s="90"/>
    </row>
    <row r="3" spans="1:12" ht="28.5">
      <c r="A3" s="290" t="s">
        <v>108</v>
      </c>
      <c r="B3" s="290"/>
      <c r="C3" s="290"/>
      <c r="D3" s="290"/>
      <c r="E3" s="290"/>
      <c r="F3" s="290"/>
      <c r="G3" s="290"/>
      <c r="H3" s="290"/>
      <c r="I3" s="290"/>
      <c r="J3" s="90"/>
      <c r="K3" s="90"/>
      <c r="L3" s="90"/>
    </row>
    <row r="4" spans="1:12" ht="30">
      <c r="A4" s="290" t="s">
        <v>109</v>
      </c>
      <c r="B4" s="290"/>
      <c r="C4" s="290"/>
      <c r="D4" s="290"/>
      <c r="E4" s="290"/>
      <c r="F4" s="290"/>
      <c r="G4" s="290"/>
      <c r="H4" s="290"/>
      <c r="I4" s="290"/>
      <c r="J4" s="200"/>
      <c r="K4" s="90"/>
      <c r="L4" s="90"/>
    </row>
    <row r="5" spans="1:12" ht="28.5">
      <c r="A5" s="170"/>
      <c r="B5" s="170"/>
      <c r="C5" s="170"/>
      <c r="D5" s="170"/>
      <c r="E5" s="170"/>
      <c r="F5" s="170"/>
      <c r="G5" s="170"/>
      <c r="H5" s="170"/>
      <c r="I5" s="170"/>
      <c r="J5" s="90"/>
      <c r="K5" s="90"/>
      <c r="L5" s="90"/>
    </row>
    <row r="6" spans="1:12" ht="28.5">
      <c r="A6" s="167"/>
      <c r="B6" s="283" t="s">
        <v>231</v>
      </c>
      <c r="C6" s="291"/>
      <c r="D6" s="291"/>
      <c r="E6" s="284"/>
      <c r="F6" s="166"/>
      <c r="G6" s="166"/>
      <c r="H6" s="283" t="s">
        <v>182</v>
      </c>
      <c r="I6" s="284"/>
      <c r="J6" s="90"/>
      <c r="K6" s="90"/>
      <c r="L6" s="90"/>
    </row>
    <row r="7" spans="1:12" ht="26.25" customHeight="1">
      <c r="A7" s="167"/>
      <c r="B7" s="298" t="s">
        <v>170</v>
      </c>
      <c r="C7" s="298" t="s">
        <v>176</v>
      </c>
      <c r="D7" s="298" t="s">
        <v>175</v>
      </c>
      <c r="E7" s="298" t="s">
        <v>174</v>
      </c>
      <c r="F7" s="298" t="s">
        <v>232</v>
      </c>
      <c r="G7" s="171"/>
      <c r="H7" s="169" t="s">
        <v>171</v>
      </c>
      <c r="I7" s="298" t="s">
        <v>173</v>
      </c>
      <c r="J7" s="90"/>
      <c r="K7" s="90"/>
      <c r="L7" s="90"/>
    </row>
    <row r="8" spans="1:12" ht="28.5">
      <c r="A8" s="172"/>
      <c r="B8" s="323"/>
      <c r="C8" s="299"/>
      <c r="D8" s="299"/>
      <c r="E8" s="299"/>
      <c r="F8" s="299"/>
      <c r="G8" s="173"/>
      <c r="H8" s="174" t="s">
        <v>172</v>
      </c>
      <c r="I8" s="299"/>
      <c r="J8" s="90"/>
      <c r="K8" s="90"/>
      <c r="L8" s="90"/>
    </row>
    <row r="9" spans="1:12" ht="28.5">
      <c r="A9" s="175" t="s">
        <v>226</v>
      </c>
      <c r="B9" s="176"/>
      <c r="C9" s="176"/>
      <c r="D9" s="176"/>
      <c r="E9" s="176"/>
      <c r="F9" s="176"/>
      <c r="G9" s="176"/>
      <c r="H9" s="176"/>
      <c r="I9" s="176"/>
      <c r="J9" s="154"/>
      <c r="K9" s="156"/>
      <c r="L9" s="90"/>
    </row>
    <row r="10" spans="1:12" ht="26.25">
      <c r="A10" s="191" t="s">
        <v>227</v>
      </c>
      <c r="B10" s="182"/>
      <c r="C10" s="182"/>
      <c r="D10" s="182"/>
      <c r="E10" s="182"/>
      <c r="F10" s="182"/>
      <c r="G10" s="182"/>
      <c r="H10" s="182"/>
      <c r="I10" s="182"/>
      <c r="J10" s="154"/>
      <c r="K10" s="156"/>
      <c r="L10" s="90"/>
    </row>
    <row r="11" spans="1:12" ht="26.25">
      <c r="A11" s="191" t="s">
        <v>228</v>
      </c>
      <c r="B11" s="182"/>
      <c r="C11" s="182"/>
      <c r="D11" s="182"/>
      <c r="E11" s="182"/>
      <c r="F11" s="182"/>
      <c r="G11" s="182"/>
      <c r="H11" s="182"/>
      <c r="I11" s="182"/>
      <c r="J11" s="162"/>
      <c r="K11" s="161"/>
      <c r="L11" s="90"/>
    </row>
    <row r="12" spans="1:12" ht="26.25">
      <c r="A12" s="191" t="s">
        <v>229</v>
      </c>
      <c r="B12" s="182"/>
      <c r="C12" s="182"/>
      <c r="D12" s="182"/>
      <c r="E12" s="182"/>
      <c r="F12" s="182"/>
      <c r="G12" s="182"/>
      <c r="H12" s="182"/>
      <c r="I12" s="182"/>
      <c r="J12" s="163"/>
      <c r="K12" s="156"/>
      <c r="L12" s="90"/>
    </row>
    <row r="13" spans="1:12" ht="26.25">
      <c r="A13" s="191"/>
      <c r="B13" s="182"/>
      <c r="C13" s="182"/>
      <c r="D13" s="182"/>
      <c r="E13" s="182"/>
      <c r="F13" s="182"/>
      <c r="G13" s="182"/>
      <c r="H13" s="182"/>
      <c r="I13" s="182"/>
      <c r="J13" s="163"/>
      <c r="K13" s="156"/>
      <c r="L13" s="90"/>
    </row>
    <row r="14" spans="1:12" ht="26.25">
      <c r="A14" s="191"/>
      <c r="B14" s="182"/>
      <c r="C14" s="182"/>
      <c r="D14" s="182"/>
      <c r="E14" s="182"/>
      <c r="F14" s="182"/>
      <c r="G14" s="182"/>
      <c r="H14" s="182"/>
      <c r="I14" s="182"/>
      <c r="J14" s="163"/>
      <c r="K14" s="156"/>
      <c r="L14" s="90"/>
    </row>
    <row r="15" spans="1:12" ht="26.25">
      <c r="A15" s="191"/>
      <c r="B15" s="182"/>
      <c r="C15" s="182"/>
      <c r="D15" s="182"/>
      <c r="E15" s="182"/>
      <c r="F15" s="182"/>
      <c r="G15" s="182"/>
      <c r="H15" s="182"/>
      <c r="I15" s="182"/>
      <c r="J15" s="163"/>
      <c r="K15" s="156"/>
      <c r="L15" s="90"/>
    </row>
    <row r="16" spans="1:12" ht="26.25">
      <c r="A16" s="191"/>
      <c r="B16" s="182"/>
      <c r="C16" s="182"/>
      <c r="D16" s="182"/>
      <c r="E16" s="182"/>
      <c r="F16" s="182"/>
      <c r="G16" s="182"/>
      <c r="H16" s="182"/>
      <c r="I16" s="182"/>
      <c r="J16" s="163"/>
      <c r="K16" s="156"/>
      <c r="L16" s="90"/>
    </row>
    <row r="17" spans="1:12" ht="23.25" customHeight="1">
      <c r="A17" s="177" t="s">
        <v>184</v>
      </c>
      <c r="B17" s="176"/>
      <c r="C17" s="176"/>
      <c r="D17" s="176"/>
      <c r="E17" s="176"/>
      <c r="F17" s="176"/>
      <c r="G17" s="176"/>
      <c r="H17" s="176"/>
      <c r="I17" s="176"/>
      <c r="J17" s="90"/>
      <c r="K17" s="90"/>
      <c r="L17" s="90"/>
    </row>
    <row r="18" spans="1:12" ht="28.5">
      <c r="A18" s="175" t="s">
        <v>178</v>
      </c>
      <c r="B18" s="176"/>
      <c r="C18" s="176"/>
      <c r="D18" s="176"/>
      <c r="E18" s="176"/>
      <c r="F18" s="176"/>
      <c r="G18" s="176"/>
      <c r="H18" s="176"/>
      <c r="I18" s="176"/>
      <c r="J18" s="90"/>
      <c r="K18" s="90"/>
      <c r="L18" s="90"/>
    </row>
    <row r="19" spans="1:12" ht="26.25">
      <c r="A19" s="191" t="s">
        <v>188</v>
      </c>
      <c r="B19" s="182"/>
      <c r="C19" s="182"/>
      <c r="D19" s="182"/>
      <c r="E19" s="182"/>
      <c r="F19" s="182"/>
      <c r="G19" s="182"/>
      <c r="H19" s="182"/>
      <c r="I19" s="182"/>
      <c r="J19" s="154"/>
      <c r="K19" s="320"/>
      <c r="L19" s="90"/>
    </row>
    <row r="20" spans="1:12" ht="26.25">
      <c r="A20" s="191" t="s">
        <v>189</v>
      </c>
      <c r="B20" s="182"/>
      <c r="C20" s="182"/>
      <c r="D20" s="182"/>
      <c r="E20" s="182"/>
      <c r="F20" s="182"/>
      <c r="G20" s="182"/>
      <c r="H20" s="182"/>
      <c r="I20" s="182"/>
      <c r="J20" s="154"/>
      <c r="K20" s="321"/>
      <c r="L20" s="90"/>
    </row>
    <row r="21" spans="1:12" ht="26.25" customHeight="1">
      <c r="A21" s="191" t="s">
        <v>190</v>
      </c>
      <c r="B21" s="182"/>
      <c r="C21" s="182"/>
      <c r="D21" s="182"/>
      <c r="E21" s="182"/>
      <c r="F21" s="182"/>
      <c r="G21" s="182"/>
      <c r="H21" s="182"/>
      <c r="I21" s="182"/>
      <c r="J21" s="154"/>
      <c r="K21" s="321"/>
      <c r="L21" s="90"/>
    </row>
    <row r="22" spans="1:12" ht="26.25">
      <c r="A22" s="191" t="s">
        <v>191</v>
      </c>
      <c r="B22" s="182"/>
      <c r="C22" s="182"/>
      <c r="D22" s="182"/>
      <c r="E22" s="182"/>
      <c r="F22" s="182"/>
      <c r="G22" s="182"/>
      <c r="H22" s="182"/>
      <c r="I22" s="182"/>
      <c r="J22" s="201"/>
      <c r="K22" s="161"/>
      <c r="L22" s="90"/>
    </row>
    <row r="23" spans="1:12" ht="26.25">
      <c r="A23" s="191" t="s">
        <v>192</v>
      </c>
      <c r="B23" s="182"/>
      <c r="C23" s="182"/>
      <c r="D23" s="182"/>
      <c r="E23" s="182"/>
      <c r="F23" s="182"/>
      <c r="G23" s="182"/>
      <c r="H23" s="182"/>
      <c r="I23" s="182"/>
      <c r="J23" s="156"/>
      <c r="K23" s="156"/>
      <c r="L23" s="90"/>
    </row>
    <row r="24" spans="1:12" ht="26.25">
      <c r="A24" s="183" t="s">
        <v>183</v>
      </c>
      <c r="B24" s="184"/>
      <c r="C24" s="184"/>
      <c r="D24" s="184"/>
      <c r="E24" s="184"/>
      <c r="F24" s="184"/>
      <c r="G24" s="184"/>
      <c r="H24" s="184"/>
      <c r="I24" s="184"/>
      <c r="J24" s="90"/>
      <c r="K24" s="90"/>
      <c r="L24" s="90"/>
    </row>
    <row r="25" spans="1:12" ht="26.25">
      <c r="A25" s="187"/>
      <c r="B25" s="285" t="s">
        <v>169</v>
      </c>
      <c r="C25" s="286"/>
      <c r="D25" s="286"/>
      <c r="E25" s="287"/>
      <c r="F25" s="186"/>
      <c r="G25" s="186"/>
      <c r="H25" s="285" t="s">
        <v>182</v>
      </c>
      <c r="I25" s="287"/>
      <c r="J25" s="90"/>
      <c r="K25" s="90"/>
      <c r="L25" s="91"/>
    </row>
    <row r="26" spans="1:12" ht="26.25">
      <c r="A26" s="185"/>
      <c r="B26" s="279" t="s">
        <v>170</v>
      </c>
      <c r="C26" s="279" t="s">
        <v>176</v>
      </c>
      <c r="D26" s="279" t="s">
        <v>175</v>
      </c>
      <c r="E26" s="279" t="s">
        <v>174</v>
      </c>
      <c r="F26" s="153"/>
      <c r="G26" s="153"/>
      <c r="H26" s="187" t="s">
        <v>171</v>
      </c>
      <c r="I26" s="279" t="s">
        <v>173</v>
      </c>
      <c r="J26" s="4"/>
      <c r="K26" s="4"/>
      <c r="L26" s="4"/>
    </row>
    <row r="27" spans="1:12" ht="26.25">
      <c r="A27" s="188"/>
      <c r="B27" s="306"/>
      <c r="C27" s="289"/>
      <c r="D27" s="289"/>
      <c r="E27" s="289"/>
      <c r="F27" s="189"/>
      <c r="G27" s="189"/>
      <c r="H27" s="190" t="s">
        <v>172</v>
      </c>
      <c r="I27" s="289"/>
      <c r="J27" s="4"/>
      <c r="K27" s="4"/>
      <c r="L27" s="4"/>
    </row>
    <row r="28" spans="1:12" ht="26.25">
      <c r="A28" s="191" t="s">
        <v>193</v>
      </c>
      <c r="B28" s="192"/>
      <c r="C28" s="193"/>
      <c r="D28" s="193"/>
      <c r="E28" s="193"/>
      <c r="F28" s="193"/>
      <c r="G28" s="193"/>
      <c r="H28" s="182"/>
      <c r="I28" s="193"/>
      <c r="J28" s="4"/>
      <c r="K28" s="4"/>
      <c r="L28" s="4"/>
    </row>
    <row r="29" spans="1:12" ht="26.25">
      <c r="A29" s="195" t="s">
        <v>194</v>
      </c>
      <c r="B29" s="187"/>
      <c r="C29" s="187"/>
      <c r="D29" s="187"/>
      <c r="E29" s="187"/>
      <c r="F29" s="187"/>
      <c r="G29" s="187"/>
      <c r="H29" s="187"/>
      <c r="I29" s="187"/>
      <c r="J29" s="4"/>
      <c r="K29" s="89"/>
      <c r="L29" s="4"/>
    </row>
    <row r="30" spans="1:12" ht="26.25">
      <c r="A30" s="196" t="s">
        <v>179</v>
      </c>
      <c r="B30" s="190"/>
      <c r="C30" s="190"/>
      <c r="D30" s="190"/>
      <c r="E30" s="190"/>
      <c r="F30" s="190"/>
      <c r="G30" s="190"/>
      <c r="H30" s="190"/>
      <c r="I30" s="190"/>
      <c r="J30" s="4"/>
      <c r="K30" s="4"/>
      <c r="L30" s="4"/>
    </row>
    <row r="31" spans="1:9" ht="25.5">
      <c r="A31" s="195" t="s">
        <v>195</v>
      </c>
      <c r="B31" s="187"/>
      <c r="C31" s="187"/>
      <c r="D31" s="187"/>
      <c r="E31" s="187"/>
      <c r="F31" s="187"/>
      <c r="G31" s="187"/>
      <c r="H31" s="187"/>
      <c r="I31" s="187"/>
    </row>
    <row r="32" spans="1:9" ht="25.5">
      <c r="A32" s="197" t="s">
        <v>180</v>
      </c>
      <c r="B32" s="198"/>
      <c r="C32" s="198"/>
      <c r="D32" s="198"/>
      <c r="E32" s="198"/>
      <c r="F32" s="198"/>
      <c r="G32" s="198"/>
      <c r="H32" s="198"/>
      <c r="I32" s="198"/>
    </row>
    <row r="33" spans="1:9" ht="25.5">
      <c r="A33" s="196" t="s">
        <v>181</v>
      </c>
      <c r="B33" s="190"/>
      <c r="C33" s="190"/>
      <c r="D33" s="190"/>
      <c r="E33" s="190"/>
      <c r="F33" s="190"/>
      <c r="G33" s="190"/>
      <c r="H33" s="190"/>
      <c r="I33" s="190"/>
    </row>
    <row r="34" spans="1:9" ht="25.5">
      <c r="A34" s="191" t="s">
        <v>196</v>
      </c>
      <c r="B34" s="182"/>
      <c r="C34" s="182"/>
      <c r="D34" s="182"/>
      <c r="E34" s="182"/>
      <c r="F34" s="182"/>
      <c r="G34" s="182"/>
      <c r="H34" s="182"/>
      <c r="I34" s="182"/>
    </row>
    <row r="35" spans="1:9" ht="25.5">
      <c r="A35" s="191" t="s">
        <v>197</v>
      </c>
      <c r="B35" s="182"/>
      <c r="C35" s="182"/>
      <c r="D35" s="182"/>
      <c r="E35" s="182"/>
      <c r="F35" s="182"/>
      <c r="G35" s="182"/>
      <c r="H35" s="182"/>
      <c r="I35" s="182"/>
    </row>
    <row r="36" spans="1:9" ht="25.5">
      <c r="A36" s="191" t="s">
        <v>198</v>
      </c>
      <c r="B36" s="182"/>
      <c r="C36" s="182"/>
      <c r="D36" s="182"/>
      <c r="E36" s="182"/>
      <c r="F36" s="182"/>
      <c r="G36" s="182"/>
      <c r="H36" s="182"/>
      <c r="I36" s="182"/>
    </row>
    <row r="37" spans="1:9" ht="25.5">
      <c r="A37" s="191" t="s">
        <v>199</v>
      </c>
      <c r="B37" s="182"/>
      <c r="C37" s="182"/>
      <c r="D37" s="194"/>
      <c r="E37" s="182"/>
      <c r="F37" s="182"/>
      <c r="G37" s="182"/>
      <c r="H37" s="182"/>
      <c r="I37" s="182"/>
    </row>
    <row r="38" spans="1:9" ht="25.5">
      <c r="A38" s="191" t="s">
        <v>200</v>
      </c>
      <c r="B38" s="182"/>
      <c r="C38" s="182"/>
      <c r="D38" s="182"/>
      <c r="E38" s="182"/>
      <c r="F38" s="182"/>
      <c r="G38" s="182"/>
      <c r="H38" s="182"/>
      <c r="I38" s="182"/>
    </row>
    <row r="39" spans="1:9" ht="27.75">
      <c r="A39" s="177" t="s">
        <v>201</v>
      </c>
      <c r="B39" s="176"/>
      <c r="C39" s="176"/>
      <c r="D39" s="176"/>
      <c r="E39" s="176"/>
      <c r="F39" s="176"/>
      <c r="G39" s="176"/>
      <c r="H39" s="176"/>
      <c r="I39" s="176"/>
    </row>
    <row r="40" spans="1:9" ht="27.75">
      <c r="A40" s="175" t="s">
        <v>202</v>
      </c>
      <c r="B40" s="176"/>
      <c r="C40" s="176"/>
      <c r="D40" s="176"/>
      <c r="E40" s="176"/>
      <c r="F40" s="176"/>
      <c r="G40" s="176"/>
      <c r="H40" s="176"/>
      <c r="I40" s="176"/>
    </row>
    <row r="41" spans="1:9" ht="27.75">
      <c r="A41" s="191" t="s">
        <v>203</v>
      </c>
      <c r="B41" s="176"/>
      <c r="C41" s="176"/>
      <c r="D41" s="176"/>
      <c r="E41" s="176"/>
      <c r="F41" s="176"/>
      <c r="G41" s="176"/>
      <c r="H41" s="176"/>
      <c r="I41" s="176"/>
    </row>
    <row r="42" spans="1:9" ht="27.75">
      <c r="A42" s="191" t="s">
        <v>208</v>
      </c>
      <c r="B42" s="176"/>
      <c r="C42" s="176"/>
      <c r="D42" s="176"/>
      <c r="E42" s="176"/>
      <c r="F42" s="176"/>
      <c r="G42" s="176"/>
      <c r="H42" s="176"/>
      <c r="I42" s="176"/>
    </row>
    <row r="43" spans="1:9" ht="27.75">
      <c r="A43" s="177" t="s">
        <v>205</v>
      </c>
      <c r="B43" s="176"/>
      <c r="C43" s="176"/>
      <c r="D43" s="176"/>
      <c r="E43" s="176"/>
      <c r="F43" s="176"/>
      <c r="G43" s="176"/>
      <c r="H43" s="176"/>
      <c r="I43" s="176"/>
    </row>
    <row r="44" spans="1:9" ht="27.75">
      <c r="A44" s="178"/>
      <c r="B44" s="165"/>
      <c r="C44" s="165"/>
      <c r="D44" s="165"/>
      <c r="E44" s="165"/>
      <c r="F44" s="165"/>
      <c r="G44" s="165"/>
      <c r="H44" s="165"/>
      <c r="I44" s="165"/>
    </row>
    <row r="45" spans="1:9" ht="25.5">
      <c r="A45" s="185"/>
      <c r="B45" s="285" t="s">
        <v>169</v>
      </c>
      <c r="C45" s="286"/>
      <c r="D45" s="286"/>
      <c r="E45" s="287"/>
      <c r="F45" s="186"/>
      <c r="G45" s="186"/>
      <c r="H45" s="285" t="s">
        <v>182</v>
      </c>
      <c r="I45" s="287"/>
    </row>
    <row r="46" spans="1:9" ht="25.5">
      <c r="A46" s="185"/>
      <c r="B46" s="279" t="s">
        <v>170</v>
      </c>
      <c r="C46" s="279" t="s">
        <v>176</v>
      </c>
      <c r="D46" s="279" t="s">
        <v>175</v>
      </c>
      <c r="E46" s="279" t="s">
        <v>174</v>
      </c>
      <c r="F46" s="153"/>
      <c r="G46" s="153"/>
      <c r="H46" s="187" t="s">
        <v>171</v>
      </c>
      <c r="I46" s="279" t="s">
        <v>173</v>
      </c>
    </row>
    <row r="47" spans="1:9" ht="25.5">
      <c r="A47" s="188"/>
      <c r="B47" s="306"/>
      <c r="C47" s="289"/>
      <c r="D47" s="289"/>
      <c r="E47" s="289"/>
      <c r="F47" s="189"/>
      <c r="G47" s="189"/>
      <c r="H47" s="190" t="s">
        <v>172</v>
      </c>
      <c r="I47" s="289"/>
    </row>
    <row r="48" spans="1:9" ht="27.75">
      <c r="A48" s="175" t="s">
        <v>206</v>
      </c>
      <c r="B48" s="192"/>
      <c r="C48" s="193"/>
      <c r="D48" s="193"/>
      <c r="E48" s="193"/>
      <c r="F48" s="193"/>
      <c r="G48" s="193"/>
      <c r="H48" s="182"/>
      <c r="I48" s="193"/>
    </row>
    <row r="49" spans="1:9" ht="25.5">
      <c r="A49" s="191" t="s">
        <v>207</v>
      </c>
      <c r="B49" s="182"/>
      <c r="C49" s="182"/>
      <c r="D49" s="182"/>
      <c r="E49" s="182"/>
      <c r="F49" s="182"/>
      <c r="G49" s="182"/>
      <c r="H49" s="182"/>
      <c r="I49" s="182"/>
    </row>
    <row r="50" spans="1:9" ht="25.5">
      <c r="A50" s="191" t="s">
        <v>204</v>
      </c>
      <c r="B50" s="182"/>
      <c r="C50" s="182"/>
      <c r="D50" s="182"/>
      <c r="E50" s="182"/>
      <c r="F50" s="182"/>
      <c r="G50" s="182"/>
      <c r="H50" s="182"/>
      <c r="I50" s="182"/>
    </row>
    <row r="51" spans="1:9" ht="27.75">
      <c r="A51" s="177" t="s">
        <v>209</v>
      </c>
      <c r="B51" s="182"/>
      <c r="C51" s="182"/>
      <c r="D51" s="182"/>
      <c r="E51" s="182"/>
      <c r="F51" s="182"/>
      <c r="G51" s="182"/>
      <c r="H51" s="182"/>
      <c r="I51" s="182"/>
    </row>
    <row r="52" spans="1:9" ht="27.75">
      <c r="A52" s="175" t="s">
        <v>210</v>
      </c>
      <c r="B52" s="182"/>
      <c r="C52" s="182"/>
      <c r="D52" s="182"/>
      <c r="E52" s="182"/>
      <c r="F52" s="182"/>
      <c r="G52" s="182"/>
      <c r="H52" s="182"/>
      <c r="I52" s="182"/>
    </row>
    <row r="53" spans="1:9" ht="25.5">
      <c r="A53" s="191" t="s">
        <v>211</v>
      </c>
      <c r="B53" s="182"/>
      <c r="C53" s="182"/>
      <c r="D53" s="182"/>
      <c r="E53" s="182"/>
      <c r="F53" s="182"/>
      <c r="G53" s="182"/>
      <c r="H53" s="182"/>
      <c r="I53" s="182"/>
    </row>
    <row r="54" spans="1:9" ht="25.5">
      <c r="A54" s="191" t="s">
        <v>212</v>
      </c>
      <c r="B54" s="182"/>
      <c r="C54" s="182"/>
      <c r="D54" s="182"/>
      <c r="E54" s="182"/>
      <c r="F54" s="182"/>
      <c r="G54" s="182"/>
      <c r="H54" s="182"/>
      <c r="I54" s="182"/>
    </row>
    <row r="55" spans="1:9" ht="25.5">
      <c r="A55" s="191" t="s">
        <v>213</v>
      </c>
      <c r="B55" s="182"/>
      <c r="C55" s="182"/>
      <c r="D55" s="182"/>
      <c r="E55" s="182"/>
      <c r="F55" s="182"/>
      <c r="G55" s="182"/>
      <c r="H55" s="182"/>
      <c r="I55" s="182"/>
    </row>
    <row r="56" spans="1:9" ht="25.5">
      <c r="A56" s="191" t="s">
        <v>214</v>
      </c>
      <c r="B56" s="182"/>
      <c r="C56" s="182"/>
      <c r="D56" s="182"/>
      <c r="E56" s="182"/>
      <c r="F56" s="182"/>
      <c r="G56" s="182"/>
      <c r="H56" s="182"/>
      <c r="I56" s="182"/>
    </row>
    <row r="57" spans="1:9" ht="25.5">
      <c r="A57" s="191" t="s">
        <v>215</v>
      </c>
      <c r="B57" s="182"/>
      <c r="C57" s="182"/>
      <c r="D57" s="194"/>
      <c r="E57" s="182"/>
      <c r="F57" s="182"/>
      <c r="G57" s="182"/>
      <c r="H57" s="182"/>
      <c r="I57" s="182"/>
    </row>
    <row r="58" spans="1:9" ht="25.5">
      <c r="A58" s="191" t="s">
        <v>216</v>
      </c>
      <c r="B58" s="182"/>
      <c r="C58" s="182"/>
      <c r="D58" s="182"/>
      <c r="E58" s="182"/>
      <c r="F58" s="182"/>
      <c r="G58" s="182"/>
      <c r="H58" s="182"/>
      <c r="I58" s="182"/>
    </row>
    <row r="59" spans="1:9" ht="27.75">
      <c r="A59" s="191" t="s">
        <v>217</v>
      </c>
      <c r="B59" s="176"/>
      <c r="C59" s="176"/>
      <c r="D59" s="176"/>
      <c r="E59" s="176"/>
      <c r="F59" s="176"/>
      <c r="G59" s="176"/>
      <c r="H59" s="176"/>
      <c r="I59" s="176"/>
    </row>
    <row r="60" spans="1:9" ht="27.75">
      <c r="A60" s="191" t="s">
        <v>218</v>
      </c>
      <c r="B60" s="176"/>
      <c r="C60" s="176"/>
      <c r="D60" s="176"/>
      <c r="E60" s="176"/>
      <c r="F60" s="176"/>
      <c r="G60" s="176"/>
      <c r="H60" s="176"/>
      <c r="I60" s="176"/>
    </row>
    <row r="61" spans="1:9" ht="27.75">
      <c r="A61" s="191" t="s">
        <v>219</v>
      </c>
      <c r="B61" s="176"/>
      <c r="C61" s="176"/>
      <c r="D61" s="176"/>
      <c r="E61" s="176"/>
      <c r="F61" s="176"/>
      <c r="G61" s="176"/>
      <c r="H61" s="176"/>
      <c r="I61" s="176"/>
    </row>
    <row r="62" spans="1:9" ht="27.75">
      <c r="A62" s="191" t="s">
        <v>220</v>
      </c>
      <c r="B62" s="176"/>
      <c r="C62" s="176"/>
      <c r="D62" s="176"/>
      <c r="E62" s="176"/>
      <c r="F62" s="176"/>
      <c r="G62" s="176"/>
      <c r="H62" s="176"/>
      <c r="I62" s="176"/>
    </row>
    <row r="63" spans="1:9" ht="27.75">
      <c r="A63" s="177" t="s">
        <v>221</v>
      </c>
      <c r="B63" s="176"/>
      <c r="C63" s="176"/>
      <c r="D63" s="176"/>
      <c r="E63" s="176"/>
      <c r="F63" s="176"/>
      <c r="G63" s="176"/>
      <c r="H63" s="176"/>
      <c r="I63" s="176"/>
    </row>
    <row r="64" spans="2:9" ht="27.75">
      <c r="B64" s="168"/>
      <c r="C64" s="168"/>
      <c r="D64" s="168"/>
      <c r="E64" s="168"/>
      <c r="F64" s="168"/>
      <c r="G64" s="168"/>
      <c r="H64" s="168"/>
      <c r="I64" s="168"/>
    </row>
    <row r="65" spans="1:9" ht="25.5">
      <c r="A65" s="187"/>
      <c r="B65" s="285" t="s">
        <v>169</v>
      </c>
      <c r="C65" s="286"/>
      <c r="D65" s="286"/>
      <c r="E65" s="287"/>
      <c r="F65" s="186"/>
      <c r="G65" s="186"/>
      <c r="H65" s="285" t="s">
        <v>182</v>
      </c>
      <c r="I65" s="287"/>
    </row>
    <row r="66" spans="1:9" ht="25.5">
      <c r="A66" s="185"/>
      <c r="B66" s="279" t="s">
        <v>170</v>
      </c>
      <c r="C66" s="279" t="s">
        <v>176</v>
      </c>
      <c r="D66" s="279" t="s">
        <v>175</v>
      </c>
      <c r="E66" s="279" t="s">
        <v>174</v>
      </c>
      <c r="F66" s="279" t="s">
        <v>232</v>
      </c>
      <c r="G66" s="153"/>
      <c r="H66" s="187" t="s">
        <v>171</v>
      </c>
      <c r="I66" s="279" t="s">
        <v>173</v>
      </c>
    </row>
    <row r="67" spans="1:9" ht="25.5">
      <c r="A67" s="188"/>
      <c r="B67" s="306"/>
      <c r="C67" s="289"/>
      <c r="D67" s="289"/>
      <c r="E67" s="289"/>
      <c r="F67" s="289"/>
      <c r="G67" s="189"/>
      <c r="H67" s="190" t="s">
        <v>172</v>
      </c>
      <c r="I67" s="289"/>
    </row>
    <row r="68" spans="1:9" ht="27.75">
      <c r="A68" s="175" t="s">
        <v>222</v>
      </c>
      <c r="B68" s="192"/>
      <c r="C68" s="193"/>
      <c r="D68" s="193"/>
      <c r="E68" s="193"/>
      <c r="F68" s="193"/>
      <c r="G68" s="193"/>
      <c r="H68" s="182"/>
      <c r="I68" s="193"/>
    </row>
    <row r="69" spans="1:9" ht="25.5">
      <c r="A69" s="191" t="s">
        <v>223</v>
      </c>
      <c r="B69" s="182"/>
      <c r="C69" s="182"/>
      <c r="D69" s="182"/>
      <c r="E69" s="182"/>
      <c r="F69" s="182"/>
      <c r="G69" s="182"/>
      <c r="H69" s="182"/>
      <c r="I69" s="182"/>
    </row>
    <row r="70" spans="1:9" ht="25.5">
      <c r="A70" s="191" t="s">
        <v>224</v>
      </c>
      <c r="B70" s="182"/>
      <c r="C70" s="182"/>
      <c r="D70" s="182"/>
      <c r="E70" s="182"/>
      <c r="F70" s="182"/>
      <c r="G70" s="182"/>
      <c r="H70" s="182"/>
      <c r="I70" s="182"/>
    </row>
    <row r="71" spans="1:9" ht="27.75">
      <c r="A71" s="177" t="s">
        <v>225</v>
      </c>
      <c r="B71" s="182"/>
      <c r="C71" s="182"/>
      <c r="D71" s="182"/>
      <c r="E71" s="182"/>
      <c r="F71" s="182"/>
      <c r="G71" s="182"/>
      <c r="H71" s="182"/>
      <c r="I71" s="182"/>
    </row>
    <row r="72" spans="1:9" ht="27.75">
      <c r="A72" s="177"/>
      <c r="B72" s="182"/>
      <c r="C72" s="182"/>
      <c r="D72" s="182"/>
      <c r="E72" s="182"/>
      <c r="F72" s="182"/>
      <c r="G72" s="182"/>
      <c r="H72" s="182"/>
      <c r="I72" s="182"/>
    </row>
    <row r="73" spans="1:9" ht="27.75">
      <c r="A73" s="177"/>
      <c r="B73" s="182"/>
      <c r="C73" s="182"/>
      <c r="D73" s="182"/>
      <c r="E73" s="182"/>
      <c r="F73" s="182"/>
      <c r="G73" s="182"/>
      <c r="H73" s="182"/>
      <c r="I73" s="182"/>
    </row>
    <row r="74" spans="1:9" ht="27.75">
      <c r="A74" s="177"/>
      <c r="B74" s="182"/>
      <c r="C74" s="182"/>
      <c r="D74" s="182"/>
      <c r="E74" s="182"/>
      <c r="F74" s="182"/>
      <c r="G74" s="182"/>
      <c r="H74" s="182"/>
      <c r="I74" s="182"/>
    </row>
    <row r="75" spans="1:9" ht="27.75">
      <c r="A75" s="177"/>
      <c r="B75" s="182"/>
      <c r="C75" s="182"/>
      <c r="D75" s="182"/>
      <c r="E75" s="182"/>
      <c r="F75" s="182"/>
      <c r="G75" s="182"/>
      <c r="H75" s="182"/>
      <c r="I75" s="182"/>
    </row>
    <row r="76" spans="1:9" ht="27.75">
      <c r="A76" s="177"/>
      <c r="B76" s="182"/>
      <c r="C76" s="182"/>
      <c r="D76" s="182"/>
      <c r="E76" s="182"/>
      <c r="F76" s="182"/>
      <c r="G76" s="182"/>
      <c r="H76" s="182"/>
      <c r="I76" s="182"/>
    </row>
    <row r="77" spans="1:9" ht="27.75">
      <c r="A77" s="177"/>
      <c r="B77" s="182"/>
      <c r="C77" s="182"/>
      <c r="D77" s="182"/>
      <c r="E77" s="182"/>
      <c r="F77" s="182"/>
      <c r="G77" s="182"/>
      <c r="H77" s="182"/>
      <c r="I77" s="182"/>
    </row>
    <row r="78" spans="1:9" ht="27.75">
      <c r="A78" s="177"/>
      <c r="B78" s="182"/>
      <c r="C78" s="182"/>
      <c r="D78" s="182"/>
      <c r="E78" s="182"/>
      <c r="F78" s="182"/>
      <c r="G78" s="182"/>
      <c r="H78" s="182"/>
      <c r="I78" s="182"/>
    </row>
    <row r="79" spans="1:9" ht="27.75">
      <c r="A79" s="177"/>
      <c r="B79" s="182"/>
      <c r="C79" s="182"/>
      <c r="D79" s="182"/>
      <c r="E79" s="182"/>
      <c r="F79" s="182"/>
      <c r="G79" s="182"/>
      <c r="H79" s="182"/>
      <c r="I79" s="182"/>
    </row>
    <row r="80" spans="1:9" ht="27.75">
      <c r="A80" s="177"/>
      <c r="B80" s="182"/>
      <c r="C80" s="182"/>
      <c r="D80" s="182"/>
      <c r="E80" s="182"/>
      <c r="F80" s="182"/>
      <c r="G80" s="182"/>
      <c r="H80" s="182"/>
      <c r="I80" s="182"/>
    </row>
    <row r="81" spans="1:9" ht="27.75">
      <c r="A81" s="177"/>
      <c r="B81" s="182"/>
      <c r="C81" s="182"/>
      <c r="D81" s="182"/>
      <c r="E81" s="182"/>
      <c r="F81" s="182"/>
      <c r="G81" s="182"/>
      <c r="H81" s="182"/>
      <c r="I81" s="182"/>
    </row>
    <row r="82" spans="1:9" ht="27.75">
      <c r="A82" s="177"/>
      <c r="B82" s="182"/>
      <c r="C82" s="182"/>
      <c r="D82" s="182"/>
      <c r="E82" s="182"/>
      <c r="F82" s="182"/>
      <c r="G82" s="182"/>
      <c r="H82" s="182"/>
      <c r="I82" s="182"/>
    </row>
    <row r="83" spans="1:9" ht="23.25" customHeight="1">
      <c r="A83" s="322" t="s">
        <v>230</v>
      </c>
      <c r="B83" s="322"/>
      <c r="C83" s="322"/>
      <c r="D83" s="322"/>
      <c r="E83" s="322"/>
      <c r="F83" s="322"/>
      <c r="G83" s="322"/>
      <c r="H83" s="322"/>
      <c r="I83" s="322"/>
    </row>
    <row r="84" spans="1:9" ht="23.25" customHeight="1">
      <c r="A84" s="322" t="s">
        <v>276</v>
      </c>
      <c r="B84" s="322"/>
      <c r="C84" s="322"/>
      <c r="D84" s="322"/>
      <c r="E84" s="322"/>
      <c r="F84" s="322"/>
      <c r="G84" s="322"/>
      <c r="H84" s="322"/>
      <c r="I84" s="322"/>
    </row>
    <row r="85" spans="1:9" ht="23.25" customHeight="1">
      <c r="A85" s="322" t="s">
        <v>108</v>
      </c>
      <c r="B85" s="322"/>
      <c r="C85" s="322"/>
      <c r="D85" s="322"/>
      <c r="E85" s="322"/>
      <c r="F85" s="322"/>
      <c r="G85" s="322"/>
      <c r="H85" s="322"/>
      <c r="I85" s="322"/>
    </row>
    <row r="86" spans="1:9" ht="23.25" customHeight="1">
      <c r="A86" s="322" t="s">
        <v>109</v>
      </c>
      <c r="B86" s="322"/>
      <c r="C86" s="322"/>
      <c r="D86" s="322"/>
      <c r="E86" s="322"/>
      <c r="F86" s="322"/>
      <c r="G86" s="322"/>
      <c r="H86" s="322"/>
      <c r="I86" s="322"/>
    </row>
    <row r="87" spans="1:9" ht="6" customHeight="1">
      <c r="A87" s="170"/>
      <c r="B87" s="170"/>
      <c r="C87" s="170"/>
      <c r="D87" s="170"/>
      <c r="E87" s="170"/>
      <c r="F87" s="170"/>
      <c r="G87" s="170"/>
      <c r="H87" s="170"/>
      <c r="I87" s="170"/>
    </row>
    <row r="88" spans="1:9" ht="19.5" customHeight="1">
      <c r="A88" s="234"/>
      <c r="B88" s="281" t="s">
        <v>231</v>
      </c>
      <c r="C88" s="301"/>
      <c r="D88" s="301"/>
      <c r="E88" s="282"/>
      <c r="F88" s="315" t="s">
        <v>182</v>
      </c>
      <c r="G88" s="316"/>
      <c r="H88" s="316"/>
      <c r="I88" s="317"/>
    </row>
    <row r="89" spans="1:9" ht="18.75" customHeight="1">
      <c r="A89" s="234"/>
      <c r="B89" s="276" t="s">
        <v>174</v>
      </c>
      <c r="C89" s="309" t="s">
        <v>232</v>
      </c>
      <c r="D89" s="276" t="s">
        <v>173</v>
      </c>
      <c r="E89" s="276" t="s">
        <v>265</v>
      </c>
      <c r="F89" s="276" t="s">
        <v>271</v>
      </c>
      <c r="G89" s="281" t="s">
        <v>171</v>
      </c>
      <c r="H89" s="282"/>
      <c r="I89" s="276" t="s">
        <v>277</v>
      </c>
    </row>
    <row r="90" spans="1:9" ht="18" customHeight="1">
      <c r="A90" s="233"/>
      <c r="B90" s="302"/>
      <c r="C90" s="313"/>
      <c r="D90" s="277"/>
      <c r="E90" s="277"/>
      <c r="F90" s="277"/>
      <c r="G90" s="318" t="s">
        <v>172</v>
      </c>
      <c r="H90" s="319"/>
      <c r="I90" s="277"/>
    </row>
    <row r="91" spans="1:9" ht="18" customHeight="1">
      <c r="A91" s="236" t="s">
        <v>256</v>
      </c>
      <c r="B91" s="173"/>
      <c r="C91" s="173"/>
      <c r="D91" s="173"/>
      <c r="E91" s="173"/>
      <c r="F91" s="173"/>
      <c r="G91" s="237"/>
      <c r="H91" s="237"/>
      <c r="I91" s="173"/>
    </row>
    <row r="92" spans="1:9" ht="18" customHeight="1">
      <c r="A92" s="238" t="s">
        <v>255</v>
      </c>
      <c r="B92" s="239">
        <v>3453220</v>
      </c>
      <c r="C92" s="239">
        <v>4229632.47</v>
      </c>
      <c r="D92" s="239">
        <v>1629318.07</v>
      </c>
      <c r="E92" s="239">
        <v>5109733.07</v>
      </c>
      <c r="F92" s="239">
        <v>2820600</v>
      </c>
      <c r="G92" s="237" t="s">
        <v>262</v>
      </c>
      <c r="H92" s="239">
        <v>58.36</v>
      </c>
      <c r="I92" s="239">
        <v>6773400</v>
      </c>
    </row>
    <row r="93" spans="1:9" ht="19.5" customHeight="1">
      <c r="A93" s="236" t="s">
        <v>226</v>
      </c>
      <c r="B93" s="240"/>
      <c r="C93" s="240"/>
      <c r="D93" s="240"/>
      <c r="E93" s="240"/>
      <c r="F93" s="240"/>
      <c r="G93" s="255"/>
      <c r="H93" s="240"/>
      <c r="I93" s="240"/>
    </row>
    <row r="94" spans="1:9" ht="19.5" customHeight="1">
      <c r="A94" s="238" t="s">
        <v>248</v>
      </c>
      <c r="B94" s="239">
        <v>7687290.34</v>
      </c>
      <c r="C94" s="239">
        <v>7903223.6</v>
      </c>
      <c r="D94" s="239">
        <v>8696262.35</v>
      </c>
      <c r="E94" s="239">
        <v>8678768.3</v>
      </c>
      <c r="F94" s="239">
        <v>12452200</v>
      </c>
      <c r="G94" s="237" t="s">
        <v>23</v>
      </c>
      <c r="H94" s="239">
        <v>10.54</v>
      </c>
      <c r="I94" s="239">
        <v>11265400</v>
      </c>
    </row>
    <row r="95" spans="1:9" ht="18" customHeight="1">
      <c r="A95" s="236" t="s">
        <v>134</v>
      </c>
      <c r="B95" s="240"/>
      <c r="C95" s="240"/>
      <c r="D95" s="240"/>
      <c r="E95" s="240"/>
      <c r="F95" s="240"/>
      <c r="G95" s="255"/>
      <c r="H95" s="240"/>
      <c r="I95" s="240"/>
    </row>
    <row r="96" spans="1:9" ht="18" customHeight="1">
      <c r="A96" s="238" t="s">
        <v>249</v>
      </c>
      <c r="B96" s="239">
        <v>303525.25</v>
      </c>
      <c r="C96" s="239">
        <v>337500.8</v>
      </c>
      <c r="D96" s="239">
        <v>525136.15</v>
      </c>
      <c r="E96" s="239">
        <v>441530.95</v>
      </c>
      <c r="F96" s="239">
        <v>740000</v>
      </c>
      <c r="G96" s="237" t="s">
        <v>262</v>
      </c>
      <c r="H96" s="239">
        <v>15.6</v>
      </c>
      <c r="I96" s="239">
        <v>876800</v>
      </c>
    </row>
    <row r="97" spans="1:9" ht="18" customHeight="1">
      <c r="A97" s="236" t="s">
        <v>139</v>
      </c>
      <c r="B97" s="240"/>
      <c r="C97" s="240"/>
      <c r="D97" s="240"/>
      <c r="E97" s="240"/>
      <c r="F97" s="240"/>
      <c r="G97" s="255"/>
      <c r="H97" s="240"/>
      <c r="I97" s="240"/>
    </row>
    <row r="98" spans="1:9" ht="18" customHeight="1">
      <c r="A98" s="238" t="s">
        <v>250</v>
      </c>
      <c r="B98" s="239">
        <v>2109777.65</v>
      </c>
      <c r="C98" s="239">
        <v>3716424.41</v>
      </c>
      <c r="D98" s="239">
        <v>1381289.31</v>
      </c>
      <c r="E98" s="239">
        <v>3089521.6</v>
      </c>
      <c r="F98" s="239">
        <v>3317200</v>
      </c>
      <c r="G98" s="237" t="s">
        <v>262</v>
      </c>
      <c r="H98" s="239">
        <v>4.49</v>
      </c>
      <c r="I98" s="239">
        <v>3473100</v>
      </c>
    </row>
    <row r="99" spans="1:9" ht="18" customHeight="1">
      <c r="A99" s="236" t="s">
        <v>143</v>
      </c>
      <c r="B99" s="240"/>
      <c r="C99" s="240"/>
      <c r="D99" s="240"/>
      <c r="E99" s="240"/>
      <c r="F99" s="240"/>
      <c r="G99" s="255"/>
      <c r="H99" s="240"/>
      <c r="I99" s="240"/>
    </row>
    <row r="100" spans="1:9" ht="18" customHeight="1">
      <c r="A100" s="238" t="s">
        <v>251</v>
      </c>
      <c r="B100" s="239">
        <v>460885.77</v>
      </c>
      <c r="C100" s="239">
        <v>519104</v>
      </c>
      <c r="D100" s="239">
        <v>561804.24</v>
      </c>
      <c r="E100" s="239">
        <v>992764.67</v>
      </c>
      <c r="F100" s="239">
        <v>1232000</v>
      </c>
      <c r="G100" s="237" t="s">
        <v>23</v>
      </c>
      <c r="H100" s="239">
        <v>5.23</v>
      </c>
      <c r="I100" s="239">
        <v>1170100</v>
      </c>
    </row>
    <row r="101" spans="1:9" ht="18" customHeight="1">
      <c r="A101" s="236" t="s">
        <v>252</v>
      </c>
      <c r="B101" s="241"/>
      <c r="C101" s="241"/>
      <c r="D101" s="241"/>
      <c r="E101" s="241"/>
      <c r="F101" s="241"/>
      <c r="G101" s="256"/>
      <c r="H101" s="241"/>
      <c r="I101" s="241"/>
    </row>
    <row r="102" spans="1:9" ht="18" customHeight="1">
      <c r="A102" s="238" t="s">
        <v>253</v>
      </c>
      <c r="B102" s="239">
        <v>0</v>
      </c>
      <c r="C102" s="239">
        <v>0</v>
      </c>
      <c r="D102" s="239">
        <v>30000</v>
      </c>
      <c r="E102" s="239">
        <v>30000</v>
      </c>
      <c r="F102" s="239">
        <v>53000</v>
      </c>
      <c r="G102" s="237" t="s">
        <v>23</v>
      </c>
      <c r="H102" s="239">
        <v>6</v>
      </c>
      <c r="I102" s="239">
        <v>50000</v>
      </c>
    </row>
    <row r="103" spans="1:9" ht="18" customHeight="1">
      <c r="A103" s="236" t="s">
        <v>151</v>
      </c>
      <c r="B103" s="240"/>
      <c r="C103" s="240"/>
      <c r="D103" s="240"/>
      <c r="E103" s="240"/>
      <c r="F103" s="240"/>
      <c r="G103" s="255"/>
      <c r="H103" s="240"/>
      <c r="I103" s="240"/>
    </row>
    <row r="104" spans="1:9" ht="18" customHeight="1">
      <c r="A104" s="238" t="s">
        <v>254</v>
      </c>
      <c r="B104" s="239">
        <v>5812086.27</v>
      </c>
      <c r="C104" s="239">
        <v>4774624.92</v>
      </c>
      <c r="D104" s="239">
        <v>10322230.35</v>
      </c>
      <c r="E104" s="239">
        <v>10139632.66</v>
      </c>
      <c r="F104" s="239">
        <v>7494000</v>
      </c>
      <c r="G104" s="237" t="s">
        <v>262</v>
      </c>
      <c r="H104" s="239">
        <v>12.05</v>
      </c>
      <c r="I104" s="239">
        <v>8520600</v>
      </c>
    </row>
    <row r="105" spans="1:9" ht="18" customHeight="1">
      <c r="A105" s="236" t="s">
        <v>157</v>
      </c>
      <c r="B105" s="240"/>
      <c r="C105" s="240"/>
      <c r="D105" s="240"/>
      <c r="E105" s="240"/>
      <c r="F105" s="240"/>
      <c r="G105" s="255"/>
      <c r="H105" s="240"/>
      <c r="I105" s="240"/>
    </row>
    <row r="106" spans="1:9" ht="18" customHeight="1">
      <c r="A106" s="238" t="s">
        <v>261</v>
      </c>
      <c r="B106" s="239">
        <v>205000</v>
      </c>
      <c r="C106" s="239">
        <v>5303230</v>
      </c>
      <c r="D106" s="239">
        <v>397494</v>
      </c>
      <c r="E106" s="239">
        <v>382641</v>
      </c>
      <c r="F106" s="239">
        <v>740000</v>
      </c>
      <c r="G106" s="237" t="s">
        <v>262</v>
      </c>
      <c r="H106" s="239">
        <v>13</v>
      </c>
      <c r="I106" s="239">
        <v>850600</v>
      </c>
    </row>
    <row r="107" spans="1:9" ht="18" customHeight="1">
      <c r="A107" s="236" t="s">
        <v>257</v>
      </c>
      <c r="B107" s="240"/>
      <c r="C107" s="240"/>
      <c r="D107" s="240"/>
      <c r="E107" s="240"/>
      <c r="F107" s="240"/>
      <c r="G107" s="255"/>
      <c r="H107" s="240"/>
      <c r="I107" s="240"/>
    </row>
    <row r="108" spans="1:9" ht="18" customHeight="1">
      <c r="A108" s="238" t="s">
        <v>258</v>
      </c>
      <c r="B108" s="239">
        <v>287022.84</v>
      </c>
      <c r="C108" s="239">
        <v>378775</v>
      </c>
      <c r="D108" s="239">
        <v>310057</v>
      </c>
      <c r="E108" s="239">
        <v>382130</v>
      </c>
      <c r="F108" s="239">
        <v>1071000</v>
      </c>
      <c r="G108" s="237" t="s">
        <v>23</v>
      </c>
      <c r="H108" s="239">
        <v>13.94</v>
      </c>
      <c r="I108" s="239">
        <v>940000</v>
      </c>
    </row>
    <row r="109" spans="1:9" ht="18" customHeight="1">
      <c r="A109" s="236" t="s">
        <v>259</v>
      </c>
      <c r="B109" s="240"/>
      <c r="C109" s="240"/>
      <c r="D109" s="240"/>
      <c r="E109" s="240"/>
      <c r="F109" s="240"/>
      <c r="G109" s="255"/>
      <c r="H109" s="240"/>
      <c r="I109" s="240"/>
    </row>
    <row r="110" spans="1:9" ht="18" customHeight="1">
      <c r="A110" s="238" t="s">
        <v>260</v>
      </c>
      <c r="B110" s="239">
        <v>36165.8</v>
      </c>
      <c r="C110" s="239">
        <v>53176.73</v>
      </c>
      <c r="D110" s="239">
        <v>84997.49</v>
      </c>
      <c r="E110" s="239">
        <v>68987.61</v>
      </c>
      <c r="F110" s="239">
        <v>80000</v>
      </c>
      <c r="G110" s="237"/>
      <c r="H110" s="239">
        <v>0</v>
      </c>
      <c r="I110" s="239">
        <v>80000</v>
      </c>
    </row>
    <row r="111" spans="1:9" ht="18" customHeight="1">
      <c r="A111" s="242" t="s">
        <v>263</v>
      </c>
      <c r="B111" s="239">
        <f>SUM(B92+B94+B96+B98+B100+B102+B104+B106+B108+B110)</f>
        <v>20354973.92</v>
      </c>
      <c r="C111" s="239">
        <f>SUM(C92+C94+C96+C98+C100+C102+C104+C106+C108+C110)</f>
        <v>27215691.930000003</v>
      </c>
      <c r="D111" s="239">
        <f>SUM(D92+D94+D96+D98+D100+D102+D104+D106+D108+D110)</f>
        <v>23938588.959999997</v>
      </c>
      <c r="E111" s="239">
        <f>SUM(E92+E94+E96+E98+E100+E102+E104+E106+E108+E110)</f>
        <v>29315709.860000003</v>
      </c>
      <c r="F111" s="239">
        <f>SUM(F92+F94+F96+F98+F100+F102+F104+F106+F108+F110)</f>
        <v>30000000</v>
      </c>
      <c r="G111" s="237" t="s">
        <v>262</v>
      </c>
      <c r="H111" s="239">
        <v>11.77</v>
      </c>
      <c r="I111" s="239">
        <f>SUM(I92+I94+I96+I98+I100+I102+I104+I106+I108+I110)</f>
        <v>34000000</v>
      </c>
    </row>
    <row r="112" spans="1:9" ht="21.75" customHeight="1">
      <c r="A112" s="221"/>
      <c r="B112" s="222"/>
      <c r="C112" s="222"/>
      <c r="D112" s="222"/>
      <c r="E112" s="222"/>
      <c r="F112" s="222"/>
      <c r="G112" s="222"/>
      <c r="H112" s="223"/>
      <c r="I112" s="224">
        <v>24</v>
      </c>
    </row>
    <row r="113" ht="19.5" customHeight="1"/>
    <row r="114" ht="19.5" customHeight="1"/>
  </sheetData>
  <sheetProtection/>
  <mergeCells count="49">
    <mergeCell ref="B66:B67"/>
    <mergeCell ref="C66:C67"/>
    <mergeCell ref="D66:D67"/>
    <mergeCell ref="E66:E67"/>
    <mergeCell ref="I66:I67"/>
    <mergeCell ref="F7:F8"/>
    <mergeCell ref="B46:B47"/>
    <mergeCell ref="C46:C47"/>
    <mergeCell ref="D46:D47"/>
    <mergeCell ref="E46:E47"/>
    <mergeCell ref="I46:I47"/>
    <mergeCell ref="B65:E65"/>
    <mergeCell ref="H65:I65"/>
    <mergeCell ref="B26:B27"/>
    <mergeCell ref="C26:C27"/>
    <mergeCell ref="D26:D27"/>
    <mergeCell ref="E26:E27"/>
    <mergeCell ref="I26:I27"/>
    <mergeCell ref="B45:E45"/>
    <mergeCell ref="H45:I45"/>
    <mergeCell ref="B7:B8"/>
    <mergeCell ref="C7:C8"/>
    <mergeCell ref="D7:D8"/>
    <mergeCell ref="E7:E8"/>
    <mergeCell ref="I7:I8"/>
    <mergeCell ref="B25:E25"/>
    <mergeCell ref="H25:I25"/>
    <mergeCell ref="A1:I1"/>
    <mergeCell ref="A2:I2"/>
    <mergeCell ref="A3:I3"/>
    <mergeCell ref="A4:I4"/>
    <mergeCell ref="B6:E6"/>
    <mergeCell ref="H6:I6"/>
    <mergeCell ref="I89:I90"/>
    <mergeCell ref="F88:I88"/>
    <mergeCell ref="G89:H89"/>
    <mergeCell ref="G90:H90"/>
    <mergeCell ref="K19:K21"/>
    <mergeCell ref="F66:F67"/>
    <mergeCell ref="A83:I83"/>
    <mergeCell ref="A84:I84"/>
    <mergeCell ref="A85:I85"/>
    <mergeCell ref="A86:I86"/>
    <mergeCell ref="B88:E88"/>
    <mergeCell ref="B89:B90"/>
    <mergeCell ref="C89:C90"/>
    <mergeCell ref="D89:D90"/>
    <mergeCell ref="E89:E90"/>
    <mergeCell ref="F89:F90"/>
  </mergeCells>
  <printOptions/>
  <pageMargins left="0.590551181102362" right="0.118110236220472" top="0.590551181102362" bottom="0.393700787401575" header="0.590551181102362" footer="0.39370078740157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P226"/>
  <sheetViews>
    <sheetView view="pageBreakPreview" zoomScaleNormal="85" zoomScaleSheetLayoutView="100" zoomScalePageLayoutView="0" workbookViewId="0" topLeftCell="A1">
      <selection activeCell="F219" sqref="F219"/>
    </sheetView>
  </sheetViews>
  <sheetFormatPr defaultColWidth="9.140625" defaultRowHeight="21.75"/>
  <cols>
    <col min="1" max="1" width="28.140625" style="0" customWidth="1"/>
    <col min="2" max="2" width="13.28125" style="0" customWidth="1"/>
    <col min="3" max="3" width="12.00390625" style="0" customWidth="1"/>
    <col min="4" max="4" width="12.8515625" style="0" customWidth="1"/>
    <col min="5" max="5" width="12.421875" style="0" customWidth="1"/>
    <col min="6" max="6" width="12.00390625" style="0" customWidth="1"/>
    <col min="7" max="7" width="11.421875" style="0" customWidth="1"/>
    <col min="8" max="8" width="12.57421875" style="0" customWidth="1"/>
    <col min="9" max="9" width="12.00390625" style="0" customWidth="1"/>
    <col min="10" max="10" width="15.7109375" style="0" customWidth="1"/>
    <col min="11" max="11" width="8.7109375" style="0" customWidth="1"/>
    <col min="12" max="12" width="1.8515625" style="0" customWidth="1"/>
    <col min="13" max="13" width="5.140625" style="0" customWidth="1"/>
  </cols>
  <sheetData>
    <row r="4" spans="1:15" ht="26.25">
      <c r="A4" s="329" t="s">
        <v>91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2"/>
      <c r="M4" s="2"/>
      <c r="N4" s="2"/>
      <c r="O4" s="2"/>
    </row>
    <row r="5" spans="1:16" ht="26.25">
      <c r="A5" s="329" t="s">
        <v>2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"/>
      <c r="M5" s="3"/>
      <c r="N5" s="3"/>
      <c r="O5" s="3"/>
      <c r="P5" s="1"/>
    </row>
    <row r="6" spans="1:15" ht="26.25">
      <c r="A6" s="329" t="s">
        <v>43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2"/>
      <c r="M6" s="2"/>
      <c r="N6" s="2"/>
      <c r="O6" s="2"/>
    </row>
    <row r="7" spans="1:15" ht="22.5" customHeight="1">
      <c r="A7" s="333" t="s">
        <v>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2"/>
      <c r="M7" s="2"/>
      <c r="N7" s="2"/>
      <c r="O7" s="2"/>
    </row>
    <row r="8" spans="1:15" ht="26.25">
      <c r="A8" s="333" t="s">
        <v>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2"/>
      <c r="M8" s="2"/>
      <c r="N8" s="2"/>
      <c r="O8" s="2"/>
    </row>
    <row r="9" spans="1:15" ht="26.25">
      <c r="A9" s="333" t="s">
        <v>92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2"/>
      <c r="M9" s="2"/>
      <c r="N9" s="2"/>
      <c r="O9" s="2"/>
    </row>
    <row r="10" spans="1:15" ht="26.25">
      <c r="A10" s="320" t="s">
        <v>27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2"/>
      <c r="M10" s="2"/>
      <c r="N10" s="2"/>
      <c r="O10" s="2"/>
    </row>
    <row r="11" spans="1:15" ht="23.25">
      <c r="A11" s="336" t="s">
        <v>5</v>
      </c>
      <c r="B11" s="92" t="s">
        <v>7</v>
      </c>
      <c r="C11" s="98" t="s">
        <v>6</v>
      </c>
      <c r="D11" s="94" t="s">
        <v>11</v>
      </c>
      <c r="E11" s="94" t="s">
        <v>14</v>
      </c>
      <c r="F11" s="331" t="s">
        <v>16</v>
      </c>
      <c r="G11" s="331" t="s">
        <v>17</v>
      </c>
      <c r="H11" s="34" t="s">
        <v>42</v>
      </c>
      <c r="I11" s="336" t="s">
        <v>1</v>
      </c>
      <c r="J11" s="34" t="s">
        <v>0</v>
      </c>
      <c r="K11" s="34" t="s">
        <v>21</v>
      </c>
      <c r="L11" s="2"/>
      <c r="M11" s="2"/>
      <c r="N11" s="2"/>
      <c r="O11" s="2"/>
    </row>
    <row r="12" spans="1:15" ht="23.25">
      <c r="A12" s="335"/>
      <c r="B12" s="93" t="s">
        <v>8</v>
      </c>
      <c r="C12" s="95" t="s">
        <v>10</v>
      </c>
      <c r="D12" s="95" t="s">
        <v>12</v>
      </c>
      <c r="E12" s="95" t="s">
        <v>15</v>
      </c>
      <c r="F12" s="332"/>
      <c r="G12" s="332"/>
      <c r="H12" s="39" t="s">
        <v>86</v>
      </c>
      <c r="I12" s="345"/>
      <c r="J12" s="39" t="s">
        <v>19</v>
      </c>
      <c r="K12" s="39" t="s">
        <v>22</v>
      </c>
      <c r="L12" s="2"/>
      <c r="M12" s="2"/>
      <c r="N12" s="2"/>
      <c r="O12" s="2"/>
    </row>
    <row r="13" spans="1:15" ht="26.25">
      <c r="A13" s="368"/>
      <c r="B13" s="97" t="s">
        <v>9</v>
      </c>
      <c r="C13" s="21"/>
      <c r="D13" s="96" t="s">
        <v>13</v>
      </c>
      <c r="E13" s="21"/>
      <c r="F13" s="362"/>
      <c r="G13" s="362"/>
      <c r="H13" s="29" t="s">
        <v>18</v>
      </c>
      <c r="I13" s="363"/>
      <c r="J13" s="29" t="s">
        <v>20</v>
      </c>
      <c r="K13" s="18"/>
      <c r="L13" s="2"/>
      <c r="M13" s="2"/>
      <c r="N13" s="2"/>
      <c r="O13" s="2"/>
    </row>
    <row r="14" spans="1:15" ht="23.25">
      <c r="A14" s="22"/>
      <c r="B14" s="34"/>
      <c r="C14" s="34"/>
      <c r="D14" s="34"/>
      <c r="E14" s="34"/>
      <c r="F14" s="23"/>
      <c r="G14" s="23"/>
      <c r="H14" s="34"/>
      <c r="I14" s="34"/>
      <c r="J14" s="23"/>
      <c r="K14" s="23"/>
      <c r="L14" s="2"/>
      <c r="M14" s="2"/>
      <c r="N14" s="2"/>
      <c r="O14" s="2"/>
    </row>
    <row r="15" spans="1:15" ht="25.5">
      <c r="A15" s="24" t="s">
        <v>45</v>
      </c>
      <c r="B15" s="63">
        <v>2504200</v>
      </c>
      <c r="C15" s="63">
        <v>331300</v>
      </c>
      <c r="D15" s="63">
        <v>2730800</v>
      </c>
      <c r="E15" s="63">
        <v>207500</v>
      </c>
      <c r="F15" s="26" t="s">
        <v>46</v>
      </c>
      <c r="G15" s="63">
        <v>20000</v>
      </c>
      <c r="H15" s="63">
        <v>325000</v>
      </c>
      <c r="I15" s="63">
        <v>6118800</v>
      </c>
      <c r="J15" s="39" t="s">
        <v>84</v>
      </c>
      <c r="K15" s="27" t="s">
        <v>24</v>
      </c>
      <c r="L15" s="8"/>
      <c r="M15" s="2"/>
      <c r="N15" s="2"/>
      <c r="O15" s="2"/>
    </row>
    <row r="16" spans="1:15" ht="23.25" customHeight="1">
      <c r="A16" s="16"/>
      <c r="B16" s="29"/>
      <c r="C16" s="29"/>
      <c r="D16" s="29"/>
      <c r="E16" s="29"/>
      <c r="F16" s="51"/>
      <c r="G16" s="28"/>
      <c r="H16" s="29"/>
      <c r="I16" s="29"/>
      <c r="J16" s="29"/>
      <c r="K16" s="29"/>
      <c r="L16" s="2"/>
      <c r="M16" s="2"/>
      <c r="N16" s="2"/>
      <c r="O16" s="2"/>
    </row>
    <row r="17" spans="1:15" ht="23.25" customHeight="1">
      <c r="A17" s="367" t="s">
        <v>47</v>
      </c>
      <c r="B17" s="330">
        <v>894360</v>
      </c>
      <c r="C17" s="330">
        <v>91540</v>
      </c>
      <c r="D17" s="342">
        <v>202000</v>
      </c>
      <c r="E17" s="342">
        <v>8000</v>
      </c>
      <c r="F17" s="340" t="s">
        <v>46</v>
      </c>
      <c r="G17" s="340" t="s">
        <v>46</v>
      </c>
      <c r="H17" s="342">
        <v>47500</v>
      </c>
      <c r="I17" s="342">
        <v>1243400</v>
      </c>
      <c r="J17" s="342" t="s">
        <v>76</v>
      </c>
      <c r="K17" s="330" t="s">
        <v>83</v>
      </c>
      <c r="L17" s="2"/>
      <c r="M17" s="2"/>
      <c r="N17" s="2"/>
      <c r="O17" s="2"/>
    </row>
    <row r="18" spans="1:11" ht="21.75" customHeight="1">
      <c r="A18" s="341"/>
      <c r="B18" s="366"/>
      <c r="C18" s="366"/>
      <c r="D18" s="366"/>
      <c r="E18" s="366"/>
      <c r="F18" s="364"/>
      <c r="G18" s="364"/>
      <c r="H18" s="366"/>
      <c r="I18" s="366"/>
      <c r="J18" s="366"/>
      <c r="K18" s="366"/>
    </row>
    <row r="19" spans="1:11" ht="26.25">
      <c r="A19" s="336" t="s">
        <v>1</v>
      </c>
      <c r="B19" s="334">
        <v>3398560</v>
      </c>
      <c r="C19" s="334">
        <v>422840</v>
      </c>
      <c r="D19" s="334">
        <v>2932800</v>
      </c>
      <c r="E19" s="334">
        <v>215500</v>
      </c>
      <c r="F19" s="365" t="s">
        <v>26</v>
      </c>
      <c r="G19" s="334">
        <v>20000</v>
      </c>
      <c r="H19" s="334">
        <v>372500</v>
      </c>
      <c r="I19" s="334">
        <v>7362200</v>
      </c>
      <c r="J19" s="30"/>
      <c r="K19" s="31"/>
    </row>
    <row r="20" spans="1:11" ht="27" thickBot="1">
      <c r="A20" s="351"/>
      <c r="B20" s="351"/>
      <c r="C20" s="351"/>
      <c r="D20" s="351"/>
      <c r="E20" s="351"/>
      <c r="F20" s="338"/>
      <c r="G20" s="351"/>
      <c r="H20" s="351"/>
      <c r="I20" s="351"/>
      <c r="J20" s="32"/>
      <c r="K20" s="33"/>
    </row>
    <row r="21" spans="1:11" ht="24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87"/>
    </row>
    <row r="22" spans="1:11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88">
        <v>17</v>
      </c>
    </row>
    <row r="23" spans="1:11" ht="23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0" ht="23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6" spans="1:12" ht="26.25">
      <c r="A26" s="329" t="s">
        <v>91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5"/>
    </row>
    <row r="27" spans="1:12" ht="26.25">
      <c r="A27" s="329" t="s">
        <v>2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5"/>
    </row>
    <row r="28" spans="1:12" ht="26.25">
      <c r="A28" s="329" t="s">
        <v>43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5"/>
    </row>
    <row r="29" spans="1:12" ht="26.25">
      <c r="A29" s="333" t="s">
        <v>3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5"/>
    </row>
    <row r="30" spans="1:12" ht="26.25">
      <c r="A30" s="333" t="s">
        <v>4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5"/>
    </row>
    <row r="31" spans="1:12" ht="26.25">
      <c r="A31" s="333" t="s">
        <v>92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5"/>
    </row>
    <row r="32" spans="1:12" ht="26.25">
      <c r="A32" s="320" t="s">
        <v>93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5"/>
    </row>
    <row r="33" spans="1:12" ht="26.25">
      <c r="A33" s="336" t="s">
        <v>5</v>
      </c>
      <c r="B33" s="92" t="s">
        <v>7</v>
      </c>
      <c r="C33" s="98" t="s">
        <v>6</v>
      </c>
      <c r="D33" s="94" t="s">
        <v>11</v>
      </c>
      <c r="E33" s="94" t="s">
        <v>14</v>
      </c>
      <c r="F33" s="331" t="s">
        <v>16</v>
      </c>
      <c r="G33" s="331" t="s">
        <v>17</v>
      </c>
      <c r="H33" s="34" t="s">
        <v>42</v>
      </c>
      <c r="I33" s="336" t="s">
        <v>1</v>
      </c>
      <c r="J33" s="34" t="s">
        <v>0</v>
      </c>
      <c r="K33" s="348" t="s">
        <v>85</v>
      </c>
      <c r="L33" s="6"/>
    </row>
    <row r="34" spans="1:12" ht="26.25">
      <c r="A34" s="335"/>
      <c r="B34" s="93" t="s">
        <v>8</v>
      </c>
      <c r="C34" s="95" t="s">
        <v>10</v>
      </c>
      <c r="D34" s="95" t="s">
        <v>12</v>
      </c>
      <c r="E34" s="95" t="s">
        <v>15</v>
      </c>
      <c r="F34" s="332"/>
      <c r="G34" s="332"/>
      <c r="H34" s="39" t="s">
        <v>86</v>
      </c>
      <c r="I34" s="345"/>
      <c r="J34" s="39" t="s">
        <v>19</v>
      </c>
      <c r="K34" s="349"/>
      <c r="L34" s="6"/>
    </row>
    <row r="35" spans="1:12" ht="26.25">
      <c r="A35" s="368"/>
      <c r="B35" s="97" t="s">
        <v>9</v>
      </c>
      <c r="C35" s="96"/>
      <c r="D35" s="96" t="s">
        <v>13</v>
      </c>
      <c r="E35" s="96"/>
      <c r="F35" s="362"/>
      <c r="G35" s="362"/>
      <c r="H35" s="29" t="s">
        <v>18</v>
      </c>
      <c r="I35" s="363"/>
      <c r="J35" s="29" t="s">
        <v>20</v>
      </c>
      <c r="K35" s="350"/>
      <c r="L35" s="6"/>
    </row>
    <row r="36" spans="1:12" ht="23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5"/>
    </row>
    <row r="37" spans="1:12" ht="25.5">
      <c r="A37" s="24" t="s">
        <v>48</v>
      </c>
      <c r="B37" s="35">
        <v>291900</v>
      </c>
      <c r="C37" s="26" t="s">
        <v>46</v>
      </c>
      <c r="D37" s="35">
        <v>64400</v>
      </c>
      <c r="E37" s="36" t="s">
        <v>50</v>
      </c>
      <c r="F37" s="26" t="s">
        <v>59</v>
      </c>
      <c r="G37" s="36" t="s">
        <v>46</v>
      </c>
      <c r="H37" s="36" t="s">
        <v>46</v>
      </c>
      <c r="I37" s="35">
        <v>356300</v>
      </c>
      <c r="J37" s="39" t="s">
        <v>84</v>
      </c>
      <c r="K37" s="27" t="s">
        <v>78</v>
      </c>
      <c r="L37" s="5"/>
    </row>
    <row r="38" spans="1:12" ht="25.5">
      <c r="A38" s="24" t="s">
        <v>49</v>
      </c>
      <c r="B38" s="39"/>
      <c r="C38" s="51"/>
      <c r="D38" s="39"/>
      <c r="E38" s="38"/>
      <c r="F38" s="51"/>
      <c r="G38" s="38"/>
      <c r="H38" s="38"/>
      <c r="I38" s="39"/>
      <c r="J38" s="39"/>
      <c r="K38" s="39"/>
      <c r="L38" s="5"/>
    </row>
    <row r="39" spans="1:12" ht="25.5">
      <c r="A39" s="40" t="s">
        <v>72</v>
      </c>
      <c r="B39" s="356" t="s">
        <v>59</v>
      </c>
      <c r="C39" s="356" t="s">
        <v>59</v>
      </c>
      <c r="D39" s="342">
        <v>255000</v>
      </c>
      <c r="E39" s="356" t="s">
        <v>59</v>
      </c>
      <c r="F39" s="356" t="s">
        <v>59</v>
      </c>
      <c r="G39" s="356" t="s">
        <v>59</v>
      </c>
      <c r="H39" s="342">
        <v>7000</v>
      </c>
      <c r="I39" s="342">
        <v>262000</v>
      </c>
      <c r="J39" s="331" t="s">
        <v>84</v>
      </c>
      <c r="K39" s="339" t="s">
        <v>79</v>
      </c>
      <c r="L39" s="5"/>
    </row>
    <row r="40" spans="1:12" ht="25.5">
      <c r="A40" s="42" t="s">
        <v>73</v>
      </c>
      <c r="B40" s="341"/>
      <c r="C40" s="341"/>
      <c r="D40" s="354"/>
      <c r="E40" s="341"/>
      <c r="F40" s="341"/>
      <c r="G40" s="341"/>
      <c r="H40" s="354"/>
      <c r="I40" s="354"/>
      <c r="J40" s="280"/>
      <c r="K40" s="280"/>
      <c r="L40" s="5"/>
    </row>
    <row r="41" spans="1:12" ht="26.25">
      <c r="A41" s="369" t="s">
        <v>1</v>
      </c>
      <c r="B41" s="355">
        <v>291900</v>
      </c>
      <c r="C41" s="365" t="s">
        <v>26</v>
      </c>
      <c r="D41" s="355">
        <v>319400</v>
      </c>
      <c r="E41" s="352" t="s">
        <v>26</v>
      </c>
      <c r="F41" s="365" t="s">
        <v>26</v>
      </c>
      <c r="G41" s="352" t="s">
        <v>26</v>
      </c>
      <c r="H41" s="355">
        <v>7000</v>
      </c>
      <c r="I41" s="355">
        <v>618300</v>
      </c>
      <c r="J41" s="20"/>
      <c r="K41" s="48"/>
      <c r="L41" s="5"/>
    </row>
    <row r="42" spans="1:12" ht="27" thickBot="1">
      <c r="A42" s="370"/>
      <c r="B42" s="351"/>
      <c r="C42" s="338"/>
      <c r="D42" s="351"/>
      <c r="E42" s="338"/>
      <c r="F42" s="338"/>
      <c r="G42" s="338"/>
      <c r="H42" s="351"/>
      <c r="I42" s="351"/>
      <c r="J42" s="49"/>
      <c r="K42" s="50"/>
      <c r="L42" s="5"/>
    </row>
    <row r="43" spans="1:11" ht="22.5" thickTop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87"/>
    </row>
    <row r="44" ht="21.75">
      <c r="K44" s="88">
        <v>19</v>
      </c>
    </row>
    <row r="47" ht="18" customHeight="1"/>
    <row r="49" spans="1:11" ht="26.25">
      <c r="A49" s="329" t="s">
        <v>94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</row>
    <row r="50" spans="1:11" ht="26.25">
      <c r="A50" s="329" t="s">
        <v>2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</row>
    <row r="51" spans="1:11" ht="26.25">
      <c r="A51" s="329" t="s">
        <v>43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</row>
    <row r="52" spans="1:11" ht="26.25">
      <c r="A52" s="333" t="s">
        <v>3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</row>
    <row r="53" spans="1:11" ht="26.25">
      <c r="A53" s="333" t="s">
        <v>4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</row>
    <row r="54" spans="1:11" ht="26.25">
      <c r="A54" s="333" t="s">
        <v>95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</row>
    <row r="55" spans="1:11" ht="26.25">
      <c r="A55" s="320" t="s">
        <v>96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</row>
    <row r="56" spans="1:12" ht="27.75">
      <c r="A56" s="336" t="s">
        <v>5</v>
      </c>
      <c r="B56" s="92" t="s">
        <v>7</v>
      </c>
      <c r="C56" s="98" t="s">
        <v>6</v>
      </c>
      <c r="D56" s="94" t="s">
        <v>11</v>
      </c>
      <c r="E56" s="94" t="s">
        <v>14</v>
      </c>
      <c r="F56" s="331" t="s">
        <v>16</v>
      </c>
      <c r="G56" s="331" t="s">
        <v>17</v>
      </c>
      <c r="H56" s="34" t="s">
        <v>42</v>
      </c>
      <c r="I56" s="336" t="s">
        <v>1</v>
      </c>
      <c r="J56" s="34" t="s">
        <v>0</v>
      </c>
      <c r="K56" s="348" t="s">
        <v>85</v>
      </c>
      <c r="L56" s="7"/>
    </row>
    <row r="57" spans="1:12" ht="27.75">
      <c r="A57" s="335"/>
      <c r="B57" s="93" t="s">
        <v>8</v>
      </c>
      <c r="C57" s="95" t="s">
        <v>10</v>
      </c>
      <c r="D57" s="95" t="s">
        <v>12</v>
      </c>
      <c r="E57" s="95" t="s">
        <v>15</v>
      </c>
      <c r="F57" s="332"/>
      <c r="G57" s="332"/>
      <c r="H57" s="39" t="s">
        <v>86</v>
      </c>
      <c r="I57" s="345"/>
      <c r="J57" s="39" t="s">
        <v>19</v>
      </c>
      <c r="K57" s="349"/>
      <c r="L57" s="7"/>
    </row>
    <row r="58" spans="1:12" ht="27.75">
      <c r="A58" s="368"/>
      <c r="B58" s="97" t="s">
        <v>9</v>
      </c>
      <c r="C58" s="96"/>
      <c r="D58" s="96" t="s">
        <v>13</v>
      </c>
      <c r="E58" s="96"/>
      <c r="F58" s="362"/>
      <c r="G58" s="362"/>
      <c r="H58" s="29" t="s">
        <v>18</v>
      </c>
      <c r="I58" s="363"/>
      <c r="J58" s="29" t="s">
        <v>20</v>
      </c>
      <c r="K58" s="350"/>
      <c r="L58" s="7"/>
    </row>
    <row r="59" spans="1:11" ht="23.2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25.5">
      <c r="A60" s="24" t="s">
        <v>48</v>
      </c>
      <c r="B60" s="35">
        <v>216900</v>
      </c>
      <c r="C60" s="35">
        <v>548000</v>
      </c>
      <c r="D60" s="35">
        <v>20000</v>
      </c>
      <c r="E60" s="26" t="s">
        <v>59</v>
      </c>
      <c r="F60" s="26" t="s">
        <v>59</v>
      </c>
      <c r="G60" s="26" t="s">
        <v>46</v>
      </c>
      <c r="H60" s="35">
        <v>3800</v>
      </c>
      <c r="I60" s="35">
        <v>788700</v>
      </c>
      <c r="J60" s="39" t="s">
        <v>75</v>
      </c>
      <c r="K60" s="27" t="s">
        <v>28</v>
      </c>
    </row>
    <row r="61" spans="1:11" ht="25.5">
      <c r="A61" s="24" t="s">
        <v>51</v>
      </c>
      <c r="B61" s="38"/>
      <c r="C61" s="38"/>
      <c r="D61" s="38"/>
      <c r="E61" s="38"/>
      <c r="F61" s="38"/>
      <c r="G61" s="38"/>
      <c r="H61" s="38"/>
      <c r="I61" s="39"/>
      <c r="J61" s="39"/>
      <c r="K61" s="39"/>
    </row>
    <row r="62" spans="1:11" ht="25.5">
      <c r="A62" s="40" t="s">
        <v>52</v>
      </c>
      <c r="B62" s="356" t="s">
        <v>50</v>
      </c>
      <c r="C62" s="356" t="s">
        <v>59</v>
      </c>
      <c r="D62" s="342">
        <v>610000</v>
      </c>
      <c r="E62" s="342">
        <v>2500</v>
      </c>
      <c r="F62" s="342">
        <v>384000</v>
      </c>
      <c r="G62" s="356" t="s">
        <v>59</v>
      </c>
      <c r="H62" s="342">
        <v>3000</v>
      </c>
      <c r="I62" s="342">
        <v>999500</v>
      </c>
      <c r="J62" s="331" t="s">
        <v>75</v>
      </c>
      <c r="K62" s="339" t="s">
        <v>29</v>
      </c>
    </row>
    <row r="63" spans="1:11" ht="25.5">
      <c r="A63" s="42" t="s">
        <v>53</v>
      </c>
      <c r="B63" s="341"/>
      <c r="C63" s="341"/>
      <c r="D63" s="354"/>
      <c r="E63" s="354"/>
      <c r="F63" s="354"/>
      <c r="G63" s="341"/>
      <c r="H63" s="354"/>
      <c r="I63" s="354"/>
      <c r="J63" s="280"/>
      <c r="K63" s="280"/>
    </row>
    <row r="64" spans="1:11" ht="26.25">
      <c r="A64" s="345" t="s">
        <v>1</v>
      </c>
      <c r="B64" s="355">
        <v>216900</v>
      </c>
      <c r="C64" s="355">
        <v>548000</v>
      </c>
      <c r="D64" s="355">
        <v>630000</v>
      </c>
      <c r="E64" s="353">
        <v>2500</v>
      </c>
      <c r="F64" s="353">
        <v>384000</v>
      </c>
      <c r="G64" s="352" t="s">
        <v>26</v>
      </c>
      <c r="H64" s="353">
        <v>6800</v>
      </c>
      <c r="I64" s="355">
        <v>1788200</v>
      </c>
      <c r="J64" s="45"/>
      <c r="K64" s="46"/>
    </row>
    <row r="65" spans="1:11" ht="27" thickBot="1">
      <c r="A65" s="351"/>
      <c r="B65" s="351"/>
      <c r="C65" s="351"/>
      <c r="D65" s="351"/>
      <c r="E65" s="351"/>
      <c r="F65" s="351"/>
      <c r="G65" s="338"/>
      <c r="H65" s="351"/>
      <c r="I65" s="351"/>
      <c r="J65" s="32"/>
      <c r="K65" s="33"/>
    </row>
    <row r="66" spans="1:11" ht="22.5" thickTop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87"/>
    </row>
    <row r="67" ht="21.75">
      <c r="K67" s="88">
        <v>21</v>
      </c>
    </row>
    <row r="68" ht="21.75">
      <c r="K68" s="88"/>
    </row>
    <row r="70" spans="1:12" ht="26.25">
      <c r="A70" s="329" t="s">
        <v>94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5"/>
    </row>
    <row r="71" spans="1:12" ht="26.25">
      <c r="A71" s="329" t="s">
        <v>2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5"/>
    </row>
    <row r="72" spans="1:12" ht="26.25">
      <c r="A72" s="329" t="s">
        <v>43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5"/>
    </row>
    <row r="73" spans="1:12" ht="26.25">
      <c r="A73" s="333" t="s">
        <v>3</v>
      </c>
      <c r="B73" s="333"/>
      <c r="C73" s="333"/>
      <c r="D73" s="333"/>
      <c r="E73" s="333"/>
      <c r="F73" s="333"/>
      <c r="G73" s="333"/>
      <c r="H73" s="333"/>
      <c r="I73" s="333"/>
      <c r="J73" s="333"/>
      <c r="K73" s="333"/>
      <c r="L73" s="5"/>
    </row>
    <row r="74" spans="1:12" ht="26.25">
      <c r="A74" s="333" t="s">
        <v>4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5"/>
    </row>
    <row r="75" spans="1:12" ht="26.25">
      <c r="A75" s="333" t="s">
        <v>97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5"/>
    </row>
    <row r="76" spans="1:12" ht="26.25">
      <c r="A76" s="320" t="s">
        <v>98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5"/>
    </row>
    <row r="77" spans="1:12" ht="26.25">
      <c r="A77" s="336" t="s">
        <v>5</v>
      </c>
      <c r="B77" s="92" t="s">
        <v>7</v>
      </c>
      <c r="C77" s="98" t="s">
        <v>6</v>
      </c>
      <c r="D77" s="94" t="s">
        <v>11</v>
      </c>
      <c r="E77" s="94" t="s">
        <v>14</v>
      </c>
      <c r="F77" s="331" t="s">
        <v>16</v>
      </c>
      <c r="G77" s="331" t="s">
        <v>17</v>
      </c>
      <c r="H77" s="34" t="s">
        <v>42</v>
      </c>
      <c r="I77" s="336" t="s">
        <v>1</v>
      </c>
      <c r="J77" s="34" t="s">
        <v>0</v>
      </c>
      <c r="K77" s="348" t="s">
        <v>85</v>
      </c>
      <c r="L77" s="6"/>
    </row>
    <row r="78" spans="1:12" ht="26.25">
      <c r="A78" s="335"/>
      <c r="B78" s="93" t="s">
        <v>8</v>
      </c>
      <c r="C78" s="95" t="s">
        <v>10</v>
      </c>
      <c r="D78" s="95" t="s">
        <v>12</v>
      </c>
      <c r="E78" s="95" t="s">
        <v>15</v>
      </c>
      <c r="F78" s="332"/>
      <c r="G78" s="332"/>
      <c r="H78" s="39" t="s">
        <v>86</v>
      </c>
      <c r="I78" s="345"/>
      <c r="J78" s="39" t="s">
        <v>19</v>
      </c>
      <c r="K78" s="349"/>
      <c r="L78" s="6"/>
    </row>
    <row r="79" spans="1:12" ht="26.25">
      <c r="A79" s="335"/>
      <c r="B79" s="93" t="s">
        <v>9</v>
      </c>
      <c r="C79" s="95"/>
      <c r="D79" s="95" t="s">
        <v>13</v>
      </c>
      <c r="E79" s="95"/>
      <c r="F79" s="332"/>
      <c r="G79" s="332"/>
      <c r="H79" s="39" t="s">
        <v>18</v>
      </c>
      <c r="I79" s="345"/>
      <c r="J79" s="39" t="s">
        <v>20</v>
      </c>
      <c r="K79" s="349"/>
      <c r="L79" s="6"/>
    </row>
    <row r="80" spans="1:12" ht="25.5">
      <c r="A80" s="40" t="s">
        <v>54</v>
      </c>
      <c r="B80" s="342">
        <v>291800</v>
      </c>
      <c r="C80" s="340" t="s">
        <v>59</v>
      </c>
      <c r="D80" s="334">
        <v>56500</v>
      </c>
      <c r="E80" s="340" t="s">
        <v>59</v>
      </c>
      <c r="F80" s="340" t="s">
        <v>59</v>
      </c>
      <c r="G80" s="340" t="s">
        <v>59</v>
      </c>
      <c r="H80" s="342">
        <v>3800</v>
      </c>
      <c r="I80" s="342">
        <v>352100</v>
      </c>
      <c r="J80" s="331" t="s">
        <v>77</v>
      </c>
      <c r="K80" s="339" t="s">
        <v>28</v>
      </c>
      <c r="L80" s="5"/>
    </row>
    <row r="81" spans="1:12" ht="25.5">
      <c r="A81" s="42" t="s">
        <v>55</v>
      </c>
      <c r="B81" s="280"/>
      <c r="C81" s="341"/>
      <c r="D81" s="377"/>
      <c r="E81" s="341"/>
      <c r="F81" s="341"/>
      <c r="G81" s="341"/>
      <c r="H81" s="280"/>
      <c r="I81" s="280"/>
      <c r="J81" s="280"/>
      <c r="K81" s="280"/>
      <c r="L81" s="5"/>
    </row>
    <row r="82" spans="1:12" ht="22.5" customHeight="1">
      <c r="A82" s="367" t="s">
        <v>56</v>
      </c>
      <c r="B82" s="340" t="s">
        <v>59</v>
      </c>
      <c r="C82" s="340" t="s">
        <v>59</v>
      </c>
      <c r="D82" s="334">
        <v>170000</v>
      </c>
      <c r="E82" s="340" t="s">
        <v>59</v>
      </c>
      <c r="F82" s="334">
        <v>140000</v>
      </c>
      <c r="G82" s="340" t="s">
        <v>46</v>
      </c>
      <c r="H82" s="340" t="s">
        <v>59</v>
      </c>
      <c r="I82" s="334">
        <v>310000</v>
      </c>
      <c r="J82" s="99" t="s">
        <v>87</v>
      </c>
      <c r="K82" s="339" t="s">
        <v>30</v>
      </c>
      <c r="L82" s="5"/>
    </row>
    <row r="83" spans="1:12" ht="23.25" customHeight="1">
      <c r="A83" s="371"/>
      <c r="B83" s="341"/>
      <c r="C83" s="341"/>
      <c r="D83" s="368"/>
      <c r="E83" s="341"/>
      <c r="F83" s="368"/>
      <c r="G83" s="341"/>
      <c r="H83" s="341"/>
      <c r="I83" s="368"/>
      <c r="J83" s="29" t="s">
        <v>81</v>
      </c>
      <c r="K83" s="280"/>
      <c r="L83" s="5"/>
    </row>
    <row r="84" spans="1:12" ht="25.5">
      <c r="A84" s="40" t="s">
        <v>57</v>
      </c>
      <c r="B84" s="340" t="s">
        <v>59</v>
      </c>
      <c r="C84" s="340" t="s">
        <v>59</v>
      </c>
      <c r="D84" s="334">
        <v>75000</v>
      </c>
      <c r="E84" s="41" t="s">
        <v>59</v>
      </c>
      <c r="F84" s="41" t="s">
        <v>46</v>
      </c>
      <c r="G84" s="41" t="s">
        <v>59</v>
      </c>
      <c r="H84" s="334">
        <v>80000</v>
      </c>
      <c r="I84" s="334">
        <v>155000</v>
      </c>
      <c r="J84" s="34" t="s">
        <v>81</v>
      </c>
      <c r="K84" s="47" t="s">
        <v>31</v>
      </c>
      <c r="L84" s="5"/>
    </row>
    <row r="85" spans="1:12" ht="25.5">
      <c r="A85" s="42" t="s">
        <v>58</v>
      </c>
      <c r="B85" s="341"/>
      <c r="C85" s="341"/>
      <c r="D85" s="368"/>
      <c r="E85" s="28"/>
      <c r="F85" s="28"/>
      <c r="G85" s="28"/>
      <c r="H85" s="368"/>
      <c r="I85" s="368"/>
      <c r="J85" s="28"/>
      <c r="K85" s="44"/>
      <c r="L85" s="5"/>
    </row>
    <row r="86" spans="1:12" ht="23.25" customHeight="1">
      <c r="A86" s="345" t="s">
        <v>1</v>
      </c>
      <c r="B86" s="355">
        <v>291800</v>
      </c>
      <c r="C86" s="357" t="s">
        <v>23</v>
      </c>
      <c r="D86" s="355">
        <v>301500</v>
      </c>
      <c r="E86" s="357" t="s">
        <v>23</v>
      </c>
      <c r="F86" s="355">
        <v>140000</v>
      </c>
      <c r="G86" s="357" t="s">
        <v>23</v>
      </c>
      <c r="H86" s="355">
        <v>83800</v>
      </c>
      <c r="I86" s="355">
        <v>817100</v>
      </c>
      <c r="J86" s="38"/>
      <c r="K86" s="62"/>
      <c r="L86" s="5"/>
    </row>
    <row r="87" spans="1:12" ht="24" customHeight="1" thickBot="1">
      <c r="A87" s="351"/>
      <c r="B87" s="351"/>
      <c r="C87" s="338"/>
      <c r="D87" s="351"/>
      <c r="E87" s="338"/>
      <c r="F87" s="351"/>
      <c r="G87" s="338"/>
      <c r="H87" s="351"/>
      <c r="I87" s="351"/>
      <c r="J87" s="60"/>
      <c r="K87" s="61"/>
      <c r="L87" s="5"/>
    </row>
    <row r="88" spans="1:11" ht="18.75" customHeight="1" thickTop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87"/>
    </row>
    <row r="89" spans="1:11" ht="21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88">
        <v>23</v>
      </c>
    </row>
    <row r="90" spans="1:11" ht="21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21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21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26.25">
      <c r="A93" s="329" t="s">
        <v>91</v>
      </c>
      <c r="B93" s="329"/>
      <c r="C93" s="329"/>
      <c r="D93" s="329"/>
      <c r="E93" s="329"/>
      <c r="F93" s="329"/>
      <c r="G93" s="329"/>
      <c r="H93" s="329"/>
      <c r="I93" s="329"/>
      <c r="J93" s="329"/>
      <c r="K93" s="329"/>
    </row>
    <row r="94" spans="1:11" ht="26.25">
      <c r="A94" s="329" t="s">
        <v>2</v>
      </c>
      <c r="B94" s="329"/>
      <c r="C94" s="329"/>
      <c r="D94" s="329"/>
      <c r="E94" s="329"/>
      <c r="F94" s="329"/>
      <c r="G94" s="329"/>
      <c r="H94" s="329"/>
      <c r="I94" s="329"/>
      <c r="J94" s="329"/>
      <c r="K94" s="329"/>
    </row>
    <row r="95" spans="1:11" ht="26.25">
      <c r="A95" s="329" t="s">
        <v>43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29"/>
    </row>
    <row r="96" spans="1:11" ht="26.25">
      <c r="A96" s="333" t="s">
        <v>3</v>
      </c>
      <c r="B96" s="333"/>
      <c r="C96" s="333"/>
      <c r="D96" s="333"/>
      <c r="E96" s="333"/>
      <c r="F96" s="333"/>
      <c r="G96" s="333"/>
      <c r="H96" s="333"/>
      <c r="I96" s="333"/>
      <c r="J96" s="333"/>
      <c r="K96" s="333"/>
    </row>
    <row r="97" spans="1:11" ht="26.25">
      <c r="A97" s="333" t="s">
        <v>4</v>
      </c>
      <c r="B97" s="333"/>
      <c r="C97" s="333"/>
      <c r="D97" s="333"/>
      <c r="E97" s="333"/>
      <c r="F97" s="333"/>
      <c r="G97" s="333"/>
      <c r="H97" s="333"/>
      <c r="I97" s="333"/>
      <c r="J97" s="333"/>
      <c r="K97" s="333"/>
    </row>
    <row r="98" spans="1:11" ht="26.25">
      <c r="A98" s="333" t="s">
        <v>97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</row>
    <row r="99" spans="1:11" ht="26.25">
      <c r="A99" s="320" t="s">
        <v>99</v>
      </c>
      <c r="B99" s="320"/>
      <c r="C99" s="320"/>
      <c r="D99" s="320"/>
      <c r="E99" s="320"/>
      <c r="F99" s="320"/>
      <c r="G99" s="320"/>
      <c r="H99" s="320"/>
      <c r="I99" s="320"/>
      <c r="J99" s="320"/>
      <c r="K99" s="320"/>
    </row>
    <row r="100" spans="1:11" ht="23.25">
      <c r="A100" s="336" t="s">
        <v>5</v>
      </c>
      <c r="B100" s="92" t="s">
        <v>7</v>
      </c>
      <c r="C100" s="98" t="s">
        <v>6</v>
      </c>
      <c r="D100" s="94" t="s">
        <v>11</v>
      </c>
      <c r="E100" s="94" t="s">
        <v>14</v>
      </c>
      <c r="F100" s="331" t="s">
        <v>16</v>
      </c>
      <c r="G100" s="331" t="s">
        <v>17</v>
      </c>
      <c r="H100" s="34" t="s">
        <v>42</v>
      </c>
      <c r="I100" s="336" t="s">
        <v>1</v>
      </c>
      <c r="J100" s="34" t="s">
        <v>0</v>
      </c>
      <c r="K100" s="348" t="s">
        <v>85</v>
      </c>
    </row>
    <row r="101" spans="1:11" ht="23.25">
      <c r="A101" s="335"/>
      <c r="B101" s="93" t="s">
        <v>8</v>
      </c>
      <c r="C101" s="95" t="s">
        <v>10</v>
      </c>
      <c r="D101" s="95" t="s">
        <v>12</v>
      </c>
      <c r="E101" s="95" t="s">
        <v>15</v>
      </c>
      <c r="F101" s="332"/>
      <c r="G101" s="332"/>
      <c r="H101" s="39" t="s">
        <v>86</v>
      </c>
      <c r="I101" s="345"/>
      <c r="J101" s="39" t="s">
        <v>19</v>
      </c>
      <c r="K101" s="349"/>
    </row>
    <row r="102" spans="1:11" ht="23.25">
      <c r="A102" s="335"/>
      <c r="B102" s="93" t="s">
        <v>9</v>
      </c>
      <c r="C102" s="95"/>
      <c r="D102" s="95" t="s">
        <v>13</v>
      </c>
      <c r="E102" s="95"/>
      <c r="F102" s="332"/>
      <c r="G102" s="332"/>
      <c r="H102" s="39" t="s">
        <v>18</v>
      </c>
      <c r="I102" s="345"/>
      <c r="J102" s="39" t="s">
        <v>20</v>
      </c>
      <c r="K102" s="350"/>
    </row>
    <row r="103" spans="1:11" ht="23.2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25.5">
      <c r="A104" s="24" t="s">
        <v>107</v>
      </c>
      <c r="B104" s="26" t="s">
        <v>50</v>
      </c>
      <c r="C104" s="26" t="s">
        <v>59</v>
      </c>
      <c r="D104" s="26" t="s">
        <v>59</v>
      </c>
      <c r="E104" s="26" t="s">
        <v>59</v>
      </c>
      <c r="F104" s="26" t="s">
        <v>46</v>
      </c>
      <c r="G104" s="35">
        <v>636000</v>
      </c>
      <c r="H104" s="26" t="s">
        <v>46</v>
      </c>
      <c r="I104" s="35">
        <v>636000</v>
      </c>
      <c r="J104" s="39" t="s">
        <v>106</v>
      </c>
      <c r="K104" s="27" t="s">
        <v>60</v>
      </c>
    </row>
    <row r="105" spans="1:11" ht="25.5">
      <c r="A105" s="24" t="s">
        <v>88</v>
      </c>
      <c r="B105" s="38"/>
      <c r="C105" s="38"/>
      <c r="D105" s="39"/>
      <c r="E105" s="38"/>
      <c r="F105" s="38"/>
      <c r="G105" s="38"/>
      <c r="H105" s="38"/>
      <c r="I105" s="39"/>
      <c r="J105" s="38"/>
      <c r="K105" s="39"/>
    </row>
    <row r="106" spans="1:11" ht="22.5">
      <c r="A106" s="358"/>
      <c r="B106" s="359"/>
      <c r="C106" s="359"/>
      <c r="D106" s="355"/>
      <c r="E106" s="359"/>
      <c r="F106" s="355"/>
      <c r="G106" s="359"/>
      <c r="H106" s="359"/>
      <c r="I106" s="355"/>
      <c r="J106" s="100"/>
      <c r="K106" s="361"/>
    </row>
    <row r="107" spans="1:11" ht="23.25">
      <c r="A107" s="358"/>
      <c r="B107" s="360"/>
      <c r="C107" s="360"/>
      <c r="D107" s="335"/>
      <c r="E107" s="360"/>
      <c r="F107" s="335"/>
      <c r="G107" s="360"/>
      <c r="H107" s="360"/>
      <c r="I107" s="335"/>
      <c r="J107" s="39"/>
      <c r="K107" s="325"/>
    </row>
    <row r="108" spans="1:11" ht="25.5">
      <c r="A108" s="42"/>
      <c r="B108" s="43"/>
      <c r="C108" s="43"/>
      <c r="D108" s="29"/>
      <c r="E108" s="28"/>
      <c r="F108" s="28"/>
      <c r="G108" s="28"/>
      <c r="H108" s="28"/>
      <c r="I108" s="29"/>
      <c r="J108" s="28"/>
      <c r="K108" s="44"/>
    </row>
    <row r="109" spans="1:11" ht="23.25" customHeight="1">
      <c r="A109" s="345" t="s">
        <v>1</v>
      </c>
      <c r="B109" s="357" t="s">
        <v>23</v>
      </c>
      <c r="C109" s="357" t="s">
        <v>23</v>
      </c>
      <c r="D109" s="357" t="s">
        <v>23</v>
      </c>
      <c r="E109" s="357" t="s">
        <v>23</v>
      </c>
      <c r="F109" s="357" t="s">
        <v>23</v>
      </c>
      <c r="G109" s="355">
        <v>636000</v>
      </c>
      <c r="H109" s="357" t="s">
        <v>23</v>
      </c>
      <c r="I109" s="355">
        <v>636000</v>
      </c>
      <c r="J109" s="38"/>
      <c r="K109" s="62"/>
    </row>
    <row r="110" spans="1:11" ht="24" customHeight="1" thickBot="1">
      <c r="A110" s="351"/>
      <c r="B110" s="338"/>
      <c r="C110" s="338"/>
      <c r="D110" s="338"/>
      <c r="E110" s="338"/>
      <c r="F110" s="338"/>
      <c r="G110" s="351"/>
      <c r="H110" s="338"/>
      <c r="I110" s="351"/>
      <c r="J110" s="60"/>
      <c r="K110" s="61"/>
    </row>
    <row r="111" spans="1:11" ht="22.5" thickTop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87"/>
    </row>
    <row r="112" spans="1:11" ht="21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88">
        <v>25</v>
      </c>
    </row>
    <row r="113" spans="1:11" ht="21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88"/>
    </row>
    <row r="114" spans="1:11" ht="21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2" ht="26.25">
      <c r="A116" s="329" t="s">
        <v>91</v>
      </c>
      <c r="B116" s="329"/>
      <c r="C116" s="329"/>
      <c r="D116" s="329"/>
      <c r="E116" s="329"/>
      <c r="F116" s="329"/>
      <c r="G116" s="329"/>
      <c r="H116" s="329"/>
      <c r="I116" s="329"/>
      <c r="J116" s="329"/>
      <c r="K116" s="329"/>
      <c r="L116" s="5"/>
    </row>
    <row r="117" spans="1:12" ht="26.25">
      <c r="A117" s="329" t="s">
        <v>2</v>
      </c>
      <c r="B117" s="329"/>
      <c r="C117" s="329"/>
      <c r="D117" s="329"/>
      <c r="E117" s="329"/>
      <c r="F117" s="329"/>
      <c r="G117" s="329"/>
      <c r="H117" s="329"/>
      <c r="I117" s="329"/>
      <c r="J117" s="329"/>
      <c r="K117" s="329"/>
      <c r="L117" s="5"/>
    </row>
    <row r="118" spans="1:12" ht="26.25">
      <c r="A118" s="329" t="s">
        <v>43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29"/>
      <c r="L118" s="5"/>
    </row>
    <row r="119" spans="1:12" ht="26.25">
      <c r="A119" s="333" t="s">
        <v>3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5"/>
    </row>
    <row r="120" spans="1:12" ht="26.25">
      <c r="A120" s="333" t="s">
        <v>4</v>
      </c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L120" s="5"/>
    </row>
    <row r="121" spans="1:12" ht="26.25">
      <c r="A121" s="333" t="s">
        <v>82</v>
      </c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L121" s="5"/>
    </row>
    <row r="122" spans="1:12" ht="26.25">
      <c r="A122" s="372" t="s">
        <v>89</v>
      </c>
      <c r="B122" s="372"/>
      <c r="C122" s="372"/>
      <c r="D122" s="372"/>
      <c r="E122" s="372"/>
      <c r="F122" s="372"/>
      <c r="G122" s="372"/>
      <c r="H122" s="372"/>
      <c r="I122" s="372"/>
      <c r="J122" s="372"/>
      <c r="K122" s="372"/>
      <c r="L122" s="5"/>
    </row>
    <row r="123" spans="1:12" ht="26.25">
      <c r="A123" s="336" t="s">
        <v>5</v>
      </c>
      <c r="B123" s="92" t="s">
        <v>7</v>
      </c>
      <c r="C123" s="98" t="s">
        <v>6</v>
      </c>
      <c r="D123" s="94" t="s">
        <v>11</v>
      </c>
      <c r="E123" s="94" t="s">
        <v>14</v>
      </c>
      <c r="F123" s="331" t="s">
        <v>16</v>
      </c>
      <c r="G123" s="331" t="s">
        <v>17</v>
      </c>
      <c r="H123" s="34" t="s">
        <v>42</v>
      </c>
      <c r="I123" s="336" t="s">
        <v>1</v>
      </c>
      <c r="J123" s="34" t="s">
        <v>0</v>
      </c>
      <c r="K123" s="348" t="s">
        <v>85</v>
      </c>
      <c r="L123" s="6"/>
    </row>
    <row r="124" spans="1:12" ht="26.25">
      <c r="A124" s="335"/>
      <c r="B124" s="93" t="s">
        <v>8</v>
      </c>
      <c r="C124" s="95" t="s">
        <v>10</v>
      </c>
      <c r="D124" s="95" t="s">
        <v>12</v>
      </c>
      <c r="E124" s="95" t="s">
        <v>15</v>
      </c>
      <c r="F124" s="332"/>
      <c r="G124" s="332"/>
      <c r="H124" s="39" t="s">
        <v>86</v>
      </c>
      <c r="I124" s="345"/>
      <c r="J124" s="39" t="s">
        <v>19</v>
      </c>
      <c r="K124" s="349"/>
      <c r="L124" s="6"/>
    </row>
    <row r="125" spans="1:12" ht="26.25">
      <c r="A125" s="368"/>
      <c r="B125" s="97" t="s">
        <v>9</v>
      </c>
      <c r="C125" s="96"/>
      <c r="D125" s="96" t="s">
        <v>13</v>
      </c>
      <c r="E125" s="96"/>
      <c r="F125" s="362"/>
      <c r="G125" s="362"/>
      <c r="H125" s="29" t="s">
        <v>18</v>
      </c>
      <c r="I125" s="363"/>
      <c r="J125" s="29" t="s">
        <v>20</v>
      </c>
      <c r="K125" s="350"/>
      <c r="L125" s="6"/>
    </row>
    <row r="126" spans="1:12" ht="25.5">
      <c r="A126" s="40" t="s">
        <v>54</v>
      </c>
      <c r="B126" s="342">
        <v>632080</v>
      </c>
      <c r="C126" s="342">
        <v>73500</v>
      </c>
      <c r="D126" s="342">
        <v>122000</v>
      </c>
      <c r="E126" s="340" t="s">
        <v>59</v>
      </c>
      <c r="F126" s="340" t="s">
        <v>59</v>
      </c>
      <c r="G126" s="340" t="s">
        <v>59</v>
      </c>
      <c r="H126" s="342">
        <v>7800</v>
      </c>
      <c r="I126" s="342">
        <v>835380</v>
      </c>
      <c r="J126" s="343" t="s">
        <v>74</v>
      </c>
      <c r="K126" s="339" t="s">
        <v>32</v>
      </c>
      <c r="L126" s="5"/>
    </row>
    <row r="127" spans="1:12" ht="25.5">
      <c r="A127" s="24" t="s">
        <v>61</v>
      </c>
      <c r="B127" s="280"/>
      <c r="C127" s="280"/>
      <c r="D127" s="280"/>
      <c r="E127" s="341"/>
      <c r="F127" s="341"/>
      <c r="G127" s="341"/>
      <c r="H127" s="280"/>
      <c r="I127" s="280"/>
      <c r="J127" s="280"/>
      <c r="K127" s="280"/>
      <c r="L127" s="5"/>
    </row>
    <row r="128" spans="1:12" ht="30" customHeight="1">
      <c r="A128" s="75" t="s">
        <v>62</v>
      </c>
      <c r="B128" s="76" t="s">
        <v>59</v>
      </c>
      <c r="C128" s="76" t="s">
        <v>25</v>
      </c>
      <c r="D128" s="80">
        <v>458000</v>
      </c>
      <c r="E128" s="80">
        <v>35000</v>
      </c>
      <c r="F128" s="76" t="s">
        <v>46</v>
      </c>
      <c r="G128" s="76" t="s">
        <v>46</v>
      </c>
      <c r="H128" s="80">
        <v>7560000</v>
      </c>
      <c r="I128" s="80">
        <v>8053000</v>
      </c>
      <c r="J128" s="77" t="s">
        <v>74</v>
      </c>
      <c r="K128" s="84" t="s">
        <v>44</v>
      </c>
      <c r="L128" s="5"/>
    </row>
    <row r="129" spans="1:12" ht="30" customHeight="1">
      <c r="A129" s="75" t="s">
        <v>63</v>
      </c>
      <c r="B129" s="76" t="s">
        <v>59</v>
      </c>
      <c r="C129" s="76" t="s">
        <v>25</v>
      </c>
      <c r="D129" s="80">
        <v>10000</v>
      </c>
      <c r="E129" s="76" t="s">
        <v>59</v>
      </c>
      <c r="F129" s="76" t="s">
        <v>46</v>
      </c>
      <c r="G129" s="76" t="s">
        <v>46</v>
      </c>
      <c r="H129" s="76" t="s">
        <v>59</v>
      </c>
      <c r="I129" s="80">
        <v>10000</v>
      </c>
      <c r="J129" s="77" t="s">
        <v>74</v>
      </c>
      <c r="K129" s="85" t="s">
        <v>33</v>
      </c>
      <c r="L129" s="5"/>
    </row>
    <row r="130" spans="1:12" ht="25.5">
      <c r="A130" s="24" t="s">
        <v>64</v>
      </c>
      <c r="B130" s="82">
        <v>390300</v>
      </c>
      <c r="C130" s="83">
        <v>441000</v>
      </c>
      <c r="D130" s="63">
        <v>717500</v>
      </c>
      <c r="E130" s="26" t="s">
        <v>59</v>
      </c>
      <c r="F130" s="26" t="s">
        <v>46</v>
      </c>
      <c r="G130" s="26" t="s">
        <v>46</v>
      </c>
      <c r="H130" s="26" t="s">
        <v>46</v>
      </c>
      <c r="I130" s="63">
        <v>1548800</v>
      </c>
      <c r="J130" s="39" t="s">
        <v>81</v>
      </c>
      <c r="K130" s="27" t="s">
        <v>34</v>
      </c>
      <c r="L130" s="5"/>
    </row>
    <row r="131" spans="1:12" ht="25.5">
      <c r="A131" s="24" t="s">
        <v>65</v>
      </c>
      <c r="B131" s="78"/>
      <c r="C131" s="66"/>
      <c r="D131" s="56"/>
      <c r="E131" s="56"/>
      <c r="F131" s="81"/>
      <c r="G131" s="81"/>
      <c r="H131" s="56"/>
      <c r="I131" s="64"/>
      <c r="J131" s="79"/>
      <c r="K131" s="86"/>
      <c r="L131" s="5"/>
    </row>
    <row r="132" spans="1:12" ht="23.25" customHeight="1">
      <c r="A132" s="336" t="s">
        <v>1</v>
      </c>
      <c r="B132" s="344">
        <v>1022380</v>
      </c>
      <c r="C132" s="334">
        <v>514500</v>
      </c>
      <c r="D132" s="334">
        <v>1307500</v>
      </c>
      <c r="E132" s="344">
        <v>35000</v>
      </c>
      <c r="F132" s="346" t="s">
        <v>59</v>
      </c>
      <c r="G132" s="346" t="s">
        <v>46</v>
      </c>
      <c r="H132" s="344">
        <v>7567800</v>
      </c>
      <c r="I132" s="334">
        <v>10447180</v>
      </c>
      <c r="J132" s="23"/>
      <c r="K132" s="22"/>
      <c r="L132" s="5"/>
    </row>
    <row r="133" spans="1:12" ht="24" customHeight="1" thickBot="1">
      <c r="A133" s="335"/>
      <c r="B133" s="335"/>
      <c r="C133" s="335"/>
      <c r="D133" s="335"/>
      <c r="E133" s="335"/>
      <c r="F133" s="347"/>
      <c r="G133" s="347"/>
      <c r="H133" s="335"/>
      <c r="I133" s="335"/>
      <c r="J133" s="15"/>
      <c r="K133" s="62"/>
      <c r="L133" s="5"/>
    </row>
    <row r="134" spans="1:11" ht="22.5" thickTop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87">
        <v>27</v>
      </c>
    </row>
    <row r="135" spans="1:11" ht="21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7" spans="1:11" ht="21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26.25">
      <c r="A138" s="329" t="s">
        <v>91</v>
      </c>
      <c r="B138" s="329"/>
      <c r="C138" s="329"/>
      <c r="D138" s="329"/>
      <c r="E138" s="329"/>
      <c r="F138" s="329"/>
      <c r="G138" s="329"/>
      <c r="H138" s="329"/>
      <c r="I138" s="329"/>
      <c r="J138" s="329"/>
      <c r="K138" s="329"/>
    </row>
    <row r="139" spans="1:11" ht="26.25">
      <c r="A139" s="329" t="s">
        <v>2</v>
      </c>
      <c r="B139" s="329"/>
      <c r="C139" s="329"/>
      <c r="D139" s="329"/>
      <c r="E139" s="329"/>
      <c r="F139" s="329"/>
      <c r="G139" s="329"/>
      <c r="H139" s="329"/>
      <c r="I139" s="329"/>
      <c r="J139" s="329"/>
      <c r="K139" s="329"/>
    </row>
    <row r="140" spans="1:11" ht="26.25">
      <c r="A140" s="329" t="s">
        <v>43</v>
      </c>
      <c r="B140" s="329"/>
      <c r="C140" s="329"/>
      <c r="D140" s="329"/>
      <c r="E140" s="329"/>
      <c r="F140" s="329"/>
      <c r="G140" s="329"/>
      <c r="H140" s="329"/>
      <c r="I140" s="329"/>
      <c r="J140" s="329"/>
      <c r="K140" s="329"/>
    </row>
    <row r="141" spans="1:11" ht="26.25">
      <c r="A141" s="333" t="s">
        <v>3</v>
      </c>
      <c r="B141" s="333"/>
      <c r="C141" s="333"/>
      <c r="D141" s="333"/>
      <c r="E141" s="333"/>
      <c r="F141" s="333"/>
      <c r="G141" s="333"/>
      <c r="H141" s="333"/>
      <c r="I141" s="333"/>
      <c r="J141" s="333"/>
      <c r="K141" s="333"/>
    </row>
    <row r="142" spans="1:11" ht="26.25">
      <c r="A142" s="333" t="s">
        <v>4</v>
      </c>
      <c r="B142" s="333"/>
      <c r="C142" s="333"/>
      <c r="D142" s="333"/>
      <c r="E142" s="333"/>
      <c r="F142" s="333"/>
      <c r="G142" s="333"/>
      <c r="H142" s="333"/>
      <c r="I142" s="333"/>
      <c r="J142" s="333"/>
      <c r="K142" s="333"/>
    </row>
    <row r="143" spans="1:11" ht="26.25">
      <c r="A143" s="333" t="s">
        <v>37</v>
      </c>
      <c r="B143" s="333"/>
      <c r="C143" s="333"/>
      <c r="D143" s="333"/>
      <c r="E143" s="333"/>
      <c r="F143" s="333"/>
      <c r="G143" s="333"/>
      <c r="H143" s="333"/>
      <c r="I143" s="333"/>
      <c r="J143" s="333"/>
      <c r="K143" s="333"/>
    </row>
    <row r="144" spans="1:11" ht="26.25">
      <c r="A144" s="320" t="s">
        <v>36</v>
      </c>
      <c r="B144" s="320"/>
      <c r="C144" s="320"/>
      <c r="D144" s="320"/>
      <c r="E144" s="320"/>
      <c r="F144" s="320"/>
      <c r="G144" s="320"/>
      <c r="H144" s="320"/>
      <c r="I144" s="320"/>
      <c r="J144" s="320"/>
      <c r="K144" s="320"/>
    </row>
    <row r="145" spans="1:12" ht="27.75">
      <c r="A145" s="336" t="s">
        <v>5</v>
      </c>
      <c r="B145" s="92" t="s">
        <v>7</v>
      </c>
      <c r="C145" s="98" t="s">
        <v>6</v>
      </c>
      <c r="D145" s="94" t="s">
        <v>11</v>
      </c>
      <c r="E145" s="94" t="s">
        <v>14</v>
      </c>
      <c r="F145" s="331" t="s">
        <v>16</v>
      </c>
      <c r="G145" s="331" t="s">
        <v>17</v>
      </c>
      <c r="H145" s="34" t="s">
        <v>42</v>
      </c>
      <c r="I145" s="336" t="s">
        <v>1</v>
      </c>
      <c r="J145" s="34" t="s">
        <v>0</v>
      </c>
      <c r="K145" s="348" t="s">
        <v>85</v>
      </c>
      <c r="L145" s="7"/>
    </row>
    <row r="146" spans="1:12" ht="27.75">
      <c r="A146" s="335"/>
      <c r="B146" s="93" t="s">
        <v>8</v>
      </c>
      <c r="C146" s="95" t="s">
        <v>10</v>
      </c>
      <c r="D146" s="95" t="s">
        <v>12</v>
      </c>
      <c r="E146" s="95" t="s">
        <v>15</v>
      </c>
      <c r="F146" s="332"/>
      <c r="G146" s="332"/>
      <c r="H146" s="39" t="s">
        <v>86</v>
      </c>
      <c r="I146" s="345"/>
      <c r="J146" s="39" t="s">
        <v>19</v>
      </c>
      <c r="K146" s="349"/>
      <c r="L146" s="7"/>
    </row>
    <row r="147" spans="1:12" ht="27.75">
      <c r="A147" s="335"/>
      <c r="B147" s="93" t="s">
        <v>9</v>
      </c>
      <c r="C147" s="95"/>
      <c r="D147" s="95" t="s">
        <v>13</v>
      </c>
      <c r="E147" s="95"/>
      <c r="F147" s="332"/>
      <c r="G147" s="332"/>
      <c r="H147" s="39" t="s">
        <v>18</v>
      </c>
      <c r="I147" s="345"/>
      <c r="J147" s="39" t="s">
        <v>20</v>
      </c>
      <c r="K147" s="350"/>
      <c r="L147" s="7"/>
    </row>
    <row r="148" spans="1:11" ht="23.2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25.5">
      <c r="A149" s="24" t="s">
        <v>80</v>
      </c>
      <c r="B149" s="65" t="s">
        <v>23</v>
      </c>
      <c r="C149" s="65" t="s">
        <v>23</v>
      </c>
      <c r="D149" s="35">
        <v>300000</v>
      </c>
      <c r="E149" s="65" t="s">
        <v>23</v>
      </c>
      <c r="F149" s="63">
        <v>463600</v>
      </c>
      <c r="G149" s="74" t="s">
        <v>23</v>
      </c>
      <c r="H149" s="63"/>
      <c r="I149" s="35">
        <v>763600</v>
      </c>
      <c r="J149" s="100" t="s">
        <v>84</v>
      </c>
      <c r="K149" s="27" t="s">
        <v>35</v>
      </c>
    </row>
    <row r="150" spans="1:11" ht="25.5">
      <c r="A150" s="24" t="s">
        <v>66</v>
      </c>
      <c r="B150" s="69"/>
      <c r="C150" s="69"/>
      <c r="D150" s="69"/>
      <c r="E150" s="69"/>
      <c r="F150" s="69"/>
      <c r="G150" s="69"/>
      <c r="H150" s="69"/>
      <c r="I150" s="69"/>
      <c r="J150" s="39"/>
      <c r="K150" s="69"/>
    </row>
    <row r="151" spans="1:11" ht="25.5">
      <c r="A151" s="24"/>
      <c r="B151" s="69"/>
      <c r="C151" s="69"/>
      <c r="D151" s="69"/>
      <c r="E151" s="69"/>
      <c r="F151" s="69"/>
      <c r="G151" s="69"/>
      <c r="H151" s="69"/>
      <c r="I151" s="69"/>
      <c r="J151" s="39"/>
      <c r="K151" s="69"/>
    </row>
    <row r="152" spans="1:11" ht="24" thickBot="1">
      <c r="A152" s="67"/>
      <c r="B152" s="58"/>
      <c r="C152" s="58"/>
      <c r="D152" s="54"/>
      <c r="E152" s="54"/>
      <c r="F152" s="54"/>
      <c r="G152" s="54"/>
      <c r="H152" s="54"/>
      <c r="I152" s="54"/>
      <c r="J152" s="38"/>
      <c r="K152" s="59"/>
    </row>
    <row r="153" spans="1:11" ht="23.25" customHeight="1">
      <c r="A153" s="374" t="s">
        <v>1</v>
      </c>
      <c r="B153" s="375" t="s">
        <v>23</v>
      </c>
      <c r="C153" s="375" t="s">
        <v>23</v>
      </c>
      <c r="D153" s="376">
        <v>300000</v>
      </c>
      <c r="E153" s="375" t="s">
        <v>23</v>
      </c>
      <c r="F153" s="376">
        <v>463600</v>
      </c>
      <c r="G153" s="337" t="s">
        <v>23</v>
      </c>
      <c r="H153" s="376"/>
      <c r="I153" s="376">
        <v>763600</v>
      </c>
      <c r="J153" s="53"/>
      <c r="K153" s="52"/>
    </row>
    <row r="154" spans="1:11" ht="24" customHeight="1" thickBot="1">
      <c r="A154" s="351"/>
      <c r="B154" s="338"/>
      <c r="C154" s="338"/>
      <c r="D154" s="351"/>
      <c r="E154" s="338"/>
      <c r="F154" s="351"/>
      <c r="G154" s="338"/>
      <c r="H154" s="351"/>
      <c r="I154" s="351"/>
      <c r="J154" s="60"/>
      <c r="K154" s="61"/>
    </row>
    <row r="155" spans="1:11" ht="22.5" thickTop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ht="21.75">
      <c r="K156" s="88">
        <v>29</v>
      </c>
    </row>
    <row r="160" spans="1:12" ht="26.25">
      <c r="A160" s="329" t="s">
        <v>91</v>
      </c>
      <c r="B160" s="329"/>
      <c r="C160" s="329"/>
      <c r="D160" s="329"/>
      <c r="E160" s="329"/>
      <c r="F160" s="329"/>
      <c r="G160" s="329"/>
      <c r="H160" s="329"/>
      <c r="I160" s="329"/>
      <c r="J160" s="329"/>
      <c r="K160" s="329"/>
      <c r="L160" s="5"/>
    </row>
    <row r="161" spans="1:12" ht="26.25">
      <c r="A161" s="329" t="s">
        <v>2</v>
      </c>
      <c r="B161" s="329"/>
      <c r="C161" s="329"/>
      <c r="D161" s="329"/>
      <c r="E161" s="329"/>
      <c r="F161" s="329"/>
      <c r="G161" s="329"/>
      <c r="H161" s="329"/>
      <c r="I161" s="329"/>
      <c r="J161" s="329"/>
      <c r="K161" s="329"/>
      <c r="L161" s="5"/>
    </row>
    <row r="162" spans="1:12" ht="26.25">
      <c r="A162" s="329" t="s">
        <v>43</v>
      </c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5"/>
    </row>
    <row r="163" spans="1:12" ht="26.25">
      <c r="A163" s="333" t="s">
        <v>3</v>
      </c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  <c r="L163" s="5"/>
    </row>
    <row r="164" spans="1:12" ht="26.25">
      <c r="A164" s="333" t="s">
        <v>4</v>
      </c>
      <c r="B164" s="333"/>
      <c r="C164" s="333"/>
      <c r="D164" s="333"/>
      <c r="E164" s="333"/>
      <c r="F164" s="333"/>
      <c r="G164" s="333"/>
      <c r="H164" s="333"/>
      <c r="I164" s="333"/>
      <c r="J164" s="333"/>
      <c r="K164" s="333"/>
      <c r="L164" s="5"/>
    </row>
    <row r="165" spans="1:12" ht="26.25">
      <c r="A165" s="333" t="s">
        <v>104</v>
      </c>
      <c r="B165" s="333"/>
      <c r="C165" s="333"/>
      <c r="D165" s="333"/>
      <c r="E165" s="333"/>
      <c r="F165" s="333"/>
      <c r="G165" s="333"/>
      <c r="H165" s="333"/>
      <c r="I165" s="333"/>
      <c r="J165" s="333"/>
      <c r="K165" s="333"/>
      <c r="L165" s="5"/>
    </row>
    <row r="166" spans="1:12" ht="26.25">
      <c r="A166" s="320" t="s">
        <v>105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5"/>
    </row>
    <row r="167" spans="1:12" ht="26.25">
      <c r="A167" s="336" t="s">
        <v>5</v>
      </c>
      <c r="B167" s="92" t="s">
        <v>7</v>
      </c>
      <c r="C167" s="98" t="s">
        <v>6</v>
      </c>
      <c r="D167" s="94" t="s">
        <v>11</v>
      </c>
      <c r="E167" s="94" t="s">
        <v>14</v>
      </c>
      <c r="F167" s="331" t="s">
        <v>16</v>
      </c>
      <c r="G167" s="331" t="s">
        <v>17</v>
      </c>
      <c r="H167" s="34" t="s">
        <v>42</v>
      </c>
      <c r="I167" s="336" t="s">
        <v>1</v>
      </c>
      <c r="J167" s="34" t="s">
        <v>0</v>
      </c>
      <c r="K167" s="348" t="s">
        <v>85</v>
      </c>
      <c r="L167" s="6"/>
    </row>
    <row r="168" spans="1:12" ht="26.25">
      <c r="A168" s="335"/>
      <c r="B168" s="93" t="s">
        <v>8</v>
      </c>
      <c r="C168" s="95" t="s">
        <v>10</v>
      </c>
      <c r="D168" s="95" t="s">
        <v>12</v>
      </c>
      <c r="E168" s="95" t="s">
        <v>15</v>
      </c>
      <c r="F168" s="332"/>
      <c r="G168" s="332"/>
      <c r="H168" s="39" t="s">
        <v>86</v>
      </c>
      <c r="I168" s="345"/>
      <c r="J168" s="39" t="s">
        <v>19</v>
      </c>
      <c r="K168" s="349"/>
      <c r="L168" s="6"/>
    </row>
    <row r="169" spans="1:12" ht="26.25">
      <c r="A169" s="335"/>
      <c r="B169" s="93" t="s">
        <v>9</v>
      </c>
      <c r="C169" s="95"/>
      <c r="D169" s="95" t="s">
        <v>13</v>
      </c>
      <c r="E169" s="95"/>
      <c r="F169" s="332"/>
      <c r="G169" s="332"/>
      <c r="H169" s="39" t="s">
        <v>18</v>
      </c>
      <c r="I169" s="345"/>
      <c r="J169" s="39" t="s">
        <v>20</v>
      </c>
      <c r="K169" s="350"/>
      <c r="L169" s="6"/>
    </row>
    <row r="170" spans="1:12" ht="16.5" customHeight="1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5"/>
    </row>
    <row r="171" spans="1:12" ht="25.5">
      <c r="A171" s="24" t="s">
        <v>67</v>
      </c>
      <c r="B171" s="65" t="s">
        <v>23</v>
      </c>
      <c r="C171" s="65" t="s">
        <v>23</v>
      </c>
      <c r="D171" s="35">
        <v>40000</v>
      </c>
      <c r="E171" s="65" t="s">
        <v>23</v>
      </c>
      <c r="F171" s="63">
        <v>268000</v>
      </c>
      <c r="G171" s="65" t="s">
        <v>23</v>
      </c>
      <c r="H171" s="65" t="s">
        <v>23</v>
      </c>
      <c r="I171" s="35">
        <v>308000</v>
      </c>
      <c r="J171" s="39" t="s">
        <v>87</v>
      </c>
      <c r="K171" s="27" t="s">
        <v>38</v>
      </c>
      <c r="L171" s="5"/>
    </row>
    <row r="172" spans="1:12" ht="25.5">
      <c r="A172" s="24"/>
      <c r="B172" s="55"/>
      <c r="C172" s="37"/>
      <c r="D172" s="35"/>
      <c r="E172" s="55"/>
      <c r="F172" s="55"/>
      <c r="G172" s="37"/>
      <c r="H172" s="37"/>
      <c r="I172" s="25"/>
      <c r="J172" s="39" t="s">
        <v>90</v>
      </c>
      <c r="K172" s="27"/>
      <c r="L172" s="5"/>
    </row>
    <row r="173" spans="1:12" ht="25.5">
      <c r="A173" s="40" t="s">
        <v>68</v>
      </c>
      <c r="B173" s="324" t="s">
        <v>23</v>
      </c>
      <c r="C173" s="324" t="s">
        <v>23</v>
      </c>
      <c r="D173" s="330">
        <v>410000</v>
      </c>
      <c r="E173" s="324" t="s">
        <v>23</v>
      </c>
      <c r="F173" s="326"/>
      <c r="G173" s="324" t="s">
        <v>23</v>
      </c>
      <c r="H173" s="324" t="s">
        <v>23</v>
      </c>
      <c r="I173" s="330">
        <v>410000</v>
      </c>
      <c r="J173" s="34" t="s">
        <v>84</v>
      </c>
      <c r="K173" s="47" t="s">
        <v>39</v>
      </c>
      <c r="L173" s="5"/>
    </row>
    <row r="174" spans="1:12" ht="25.5">
      <c r="A174" s="24" t="s">
        <v>69</v>
      </c>
      <c r="B174" s="325"/>
      <c r="C174" s="325"/>
      <c r="D174" s="325"/>
      <c r="E174" s="325"/>
      <c r="F174" s="327"/>
      <c r="G174" s="325"/>
      <c r="H174" s="325"/>
      <c r="I174" s="325"/>
      <c r="J174" s="38"/>
      <c r="K174" s="57"/>
      <c r="L174" s="5"/>
    </row>
    <row r="175" spans="1:12" ht="17.25" customHeight="1">
      <c r="A175" s="15"/>
      <c r="B175" s="280"/>
      <c r="C175" s="280"/>
      <c r="D175" s="280"/>
      <c r="E175" s="280"/>
      <c r="F175" s="328"/>
      <c r="G175" s="280"/>
      <c r="H175" s="280"/>
      <c r="I175" s="280"/>
      <c r="J175" s="38"/>
      <c r="K175" s="59"/>
      <c r="L175" s="5"/>
    </row>
    <row r="176" spans="1:12" ht="23.25" customHeight="1">
      <c r="A176" s="336" t="s">
        <v>1</v>
      </c>
      <c r="B176" s="373" t="s">
        <v>23</v>
      </c>
      <c r="C176" s="373" t="s">
        <v>23</v>
      </c>
      <c r="D176" s="344">
        <v>450000</v>
      </c>
      <c r="E176" s="373" t="s">
        <v>23</v>
      </c>
      <c r="F176" s="344">
        <v>268000</v>
      </c>
      <c r="G176" s="373" t="s">
        <v>23</v>
      </c>
      <c r="H176" s="373" t="s">
        <v>23</v>
      </c>
      <c r="I176" s="344">
        <v>718000</v>
      </c>
      <c r="J176" s="23"/>
      <c r="K176" s="22"/>
      <c r="L176" s="5"/>
    </row>
    <row r="177" spans="1:12" ht="24" customHeight="1" thickBot="1">
      <c r="A177" s="351"/>
      <c r="B177" s="338"/>
      <c r="C177" s="338"/>
      <c r="D177" s="351"/>
      <c r="E177" s="338"/>
      <c r="F177" s="351"/>
      <c r="G177" s="338"/>
      <c r="H177" s="338"/>
      <c r="I177" s="351"/>
      <c r="J177" s="60"/>
      <c r="K177" s="61"/>
      <c r="L177" s="5"/>
    </row>
    <row r="178" spans="1:11" ht="22.5" thickTop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ht="21.75">
      <c r="K179" s="88">
        <v>31</v>
      </c>
    </row>
    <row r="182" ht="15.75" customHeight="1"/>
    <row r="184" spans="1:12" ht="26.25">
      <c r="A184" s="329" t="s">
        <v>91</v>
      </c>
      <c r="B184" s="329"/>
      <c r="C184" s="329"/>
      <c r="D184" s="329"/>
      <c r="E184" s="329"/>
      <c r="F184" s="329"/>
      <c r="G184" s="329"/>
      <c r="H184" s="329"/>
      <c r="I184" s="329"/>
      <c r="J184" s="329"/>
      <c r="K184" s="329"/>
      <c r="L184" s="5"/>
    </row>
    <row r="185" spans="1:12" ht="26.25">
      <c r="A185" s="329" t="s">
        <v>2</v>
      </c>
      <c r="B185" s="329"/>
      <c r="C185" s="329"/>
      <c r="D185" s="329"/>
      <c r="E185" s="329"/>
      <c r="F185" s="329"/>
      <c r="G185" s="329"/>
      <c r="H185" s="329"/>
      <c r="I185" s="329"/>
      <c r="J185" s="329"/>
      <c r="K185" s="329"/>
      <c r="L185" s="5"/>
    </row>
    <row r="186" spans="1:12" ht="26.25">
      <c r="A186" s="329" t="s">
        <v>43</v>
      </c>
      <c r="B186" s="329"/>
      <c r="C186" s="329"/>
      <c r="D186" s="329"/>
      <c r="E186" s="329"/>
      <c r="F186" s="329"/>
      <c r="G186" s="329"/>
      <c r="H186" s="329"/>
      <c r="I186" s="329"/>
      <c r="J186" s="329"/>
      <c r="K186" s="329"/>
      <c r="L186" s="5"/>
    </row>
    <row r="187" spans="1:12" ht="26.25">
      <c r="A187" s="333" t="s">
        <v>3</v>
      </c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5"/>
    </row>
    <row r="188" spans="1:12" ht="26.25">
      <c r="A188" s="333" t="s">
        <v>4</v>
      </c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L188" s="5"/>
    </row>
    <row r="189" spans="1:12" ht="26.25">
      <c r="A189" s="333" t="s">
        <v>102</v>
      </c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5"/>
    </row>
    <row r="190" spans="1:12" ht="26.25">
      <c r="A190" s="320" t="s">
        <v>103</v>
      </c>
      <c r="B190" s="320"/>
      <c r="C190" s="320"/>
      <c r="D190" s="320"/>
      <c r="E190" s="320"/>
      <c r="F190" s="320"/>
      <c r="G190" s="320"/>
      <c r="H190" s="320"/>
      <c r="I190" s="320"/>
      <c r="J190" s="320"/>
      <c r="K190" s="320"/>
      <c r="L190" s="5"/>
    </row>
    <row r="191" spans="1:12" ht="26.25">
      <c r="A191" s="336" t="s">
        <v>5</v>
      </c>
      <c r="B191" s="92" t="s">
        <v>7</v>
      </c>
      <c r="C191" s="98" t="s">
        <v>6</v>
      </c>
      <c r="D191" s="94" t="s">
        <v>11</v>
      </c>
      <c r="E191" s="94" t="s">
        <v>14</v>
      </c>
      <c r="F191" s="331" t="s">
        <v>16</v>
      </c>
      <c r="G191" s="331" t="s">
        <v>17</v>
      </c>
      <c r="H191" s="34" t="s">
        <v>42</v>
      </c>
      <c r="I191" s="336" t="s">
        <v>1</v>
      </c>
      <c r="J191" s="34" t="s">
        <v>0</v>
      </c>
      <c r="K191" s="348" t="s">
        <v>85</v>
      </c>
      <c r="L191" s="6"/>
    </row>
    <row r="192" spans="1:12" ht="26.25">
      <c r="A192" s="335"/>
      <c r="B192" s="93" t="s">
        <v>8</v>
      </c>
      <c r="C192" s="95" t="s">
        <v>10</v>
      </c>
      <c r="D192" s="95" t="s">
        <v>12</v>
      </c>
      <c r="E192" s="95" t="s">
        <v>15</v>
      </c>
      <c r="F192" s="332"/>
      <c r="G192" s="332"/>
      <c r="H192" s="39" t="s">
        <v>86</v>
      </c>
      <c r="I192" s="345"/>
      <c r="J192" s="39" t="s">
        <v>19</v>
      </c>
      <c r="K192" s="349"/>
      <c r="L192" s="6"/>
    </row>
    <row r="193" spans="1:12" ht="26.25">
      <c r="A193" s="335"/>
      <c r="B193" s="93" t="s">
        <v>9</v>
      </c>
      <c r="C193" s="95"/>
      <c r="D193" s="95" t="s">
        <v>13</v>
      </c>
      <c r="E193" s="95"/>
      <c r="F193" s="332"/>
      <c r="G193" s="332"/>
      <c r="H193" s="39" t="s">
        <v>18</v>
      </c>
      <c r="I193" s="345"/>
      <c r="J193" s="39" t="s">
        <v>20</v>
      </c>
      <c r="K193" s="350"/>
      <c r="L193" s="6"/>
    </row>
    <row r="194" spans="1:12" ht="23.2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5"/>
    </row>
    <row r="195" spans="1:12" ht="26.25">
      <c r="A195" s="68" t="s">
        <v>70</v>
      </c>
      <c r="B195" s="65" t="s">
        <v>23</v>
      </c>
      <c r="C195" s="65" t="s">
        <v>23</v>
      </c>
      <c r="D195" s="35">
        <v>5000</v>
      </c>
      <c r="E195" s="63">
        <v>25000</v>
      </c>
      <c r="F195" s="65" t="s">
        <v>23</v>
      </c>
      <c r="G195" s="65" t="s">
        <v>23</v>
      </c>
      <c r="H195" s="65" t="s">
        <v>23</v>
      </c>
      <c r="I195" s="63">
        <v>30000</v>
      </c>
      <c r="J195" s="19" t="s">
        <v>76</v>
      </c>
      <c r="K195" s="27" t="s">
        <v>40</v>
      </c>
      <c r="L195" s="5"/>
    </row>
    <row r="196" spans="1:12" ht="26.25">
      <c r="A196" s="68"/>
      <c r="B196" s="65"/>
      <c r="C196" s="65"/>
      <c r="D196" s="35"/>
      <c r="E196" s="63"/>
      <c r="F196" s="65"/>
      <c r="G196" s="65"/>
      <c r="H196" s="65"/>
      <c r="I196" s="63"/>
      <c r="J196" s="19"/>
      <c r="K196" s="27"/>
      <c r="L196" s="5"/>
    </row>
    <row r="197" spans="1:12" ht="18" customHeight="1">
      <c r="A197" s="1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5"/>
    </row>
    <row r="198" spans="1:12" ht="23.25">
      <c r="A198" s="17"/>
      <c r="B198" s="70"/>
      <c r="C198" s="71"/>
      <c r="D198" s="72"/>
      <c r="E198" s="72"/>
      <c r="F198" s="72"/>
      <c r="G198" s="72"/>
      <c r="H198" s="72"/>
      <c r="I198" s="72"/>
      <c r="J198" s="28"/>
      <c r="K198" s="73"/>
      <c r="L198" s="5"/>
    </row>
    <row r="199" spans="1:12" ht="23.25" customHeight="1">
      <c r="A199" s="345" t="s">
        <v>1</v>
      </c>
      <c r="B199" s="357" t="s">
        <v>23</v>
      </c>
      <c r="C199" s="357" t="s">
        <v>23</v>
      </c>
      <c r="D199" s="353">
        <v>5000</v>
      </c>
      <c r="E199" s="353">
        <v>25000</v>
      </c>
      <c r="F199" s="357" t="s">
        <v>23</v>
      </c>
      <c r="G199" s="357" t="s">
        <v>23</v>
      </c>
      <c r="H199" s="357" t="s">
        <v>23</v>
      </c>
      <c r="I199" s="353">
        <v>30000</v>
      </c>
      <c r="J199" s="38"/>
      <c r="K199" s="62"/>
      <c r="L199" s="5"/>
    </row>
    <row r="200" spans="1:12" ht="24" customHeight="1" thickBot="1">
      <c r="A200" s="351"/>
      <c r="B200" s="338"/>
      <c r="C200" s="338"/>
      <c r="D200" s="351"/>
      <c r="E200" s="351"/>
      <c r="F200" s="338"/>
      <c r="G200" s="338"/>
      <c r="H200" s="338"/>
      <c r="I200" s="351"/>
      <c r="J200" s="60"/>
      <c r="K200" s="61"/>
      <c r="L200" s="5"/>
    </row>
    <row r="201" spans="1:11" ht="22.5" thickTop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ht="23.25" customHeight="1">
      <c r="K202" s="88">
        <v>33</v>
      </c>
    </row>
    <row r="203" ht="21.75">
      <c r="K203" s="88"/>
    </row>
    <row r="208" spans="1:12" ht="26.25">
      <c r="A208" s="329" t="s">
        <v>94</v>
      </c>
      <c r="B208" s="329"/>
      <c r="C208" s="329"/>
      <c r="D208" s="329"/>
      <c r="E208" s="329"/>
      <c r="F208" s="329"/>
      <c r="G208" s="329"/>
      <c r="H208" s="329"/>
      <c r="I208" s="329"/>
      <c r="J208" s="329"/>
      <c r="K208" s="329"/>
      <c r="L208" s="5"/>
    </row>
    <row r="209" spans="1:12" ht="26.25">
      <c r="A209" s="329" t="s">
        <v>2</v>
      </c>
      <c r="B209" s="329"/>
      <c r="C209" s="329"/>
      <c r="D209" s="329"/>
      <c r="E209" s="329"/>
      <c r="F209" s="329"/>
      <c r="G209" s="329"/>
      <c r="H209" s="329"/>
      <c r="I209" s="329"/>
      <c r="J209" s="329"/>
      <c r="K209" s="329"/>
      <c r="L209" s="5"/>
    </row>
    <row r="210" spans="1:12" ht="26.25">
      <c r="A210" s="329" t="s">
        <v>43</v>
      </c>
      <c r="B210" s="329"/>
      <c r="C210" s="329"/>
      <c r="D210" s="329"/>
      <c r="E210" s="329"/>
      <c r="F210" s="329"/>
      <c r="G210" s="329"/>
      <c r="H210" s="329"/>
      <c r="I210" s="329"/>
      <c r="J210" s="329"/>
      <c r="K210" s="329"/>
      <c r="L210" s="5"/>
    </row>
    <row r="211" spans="1:12" ht="26.25">
      <c r="A211" s="333" t="s">
        <v>3</v>
      </c>
      <c r="B211" s="333"/>
      <c r="C211" s="333"/>
      <c r="D211" s="333"/>
      <c r="E211" s="333"/>
      <c r="F211" s="333"/>
      <c r="G211" s="333"/>
      <c r="H211" s="333"/>
      <c r="I211" s="333"/>
      <c r="J211" s="333"/>
      <c r="K211" s="333"/>
      <c r="L211" s="5"/>
    </row>
    <row r="212" spans="1:12" ht="26.25">
      <c r="A212" s="333" t="s">
        <v>4</v>
      </c>
      <c r="B212" s="333"/>
      <c r="C212" s="333"/>
      <c r="D212" s="333"/>
      <c r="E212" s="333"/>
      <c r="F212" s="333"/>
      <c r="G212" s="333"/>
      <c r="H212" s="333"/>
      <c r="I212" s="333"/>
      <c r="J212" s="333"/>
      <c r="K212" s="333"/>
      <c r="L212" s="5"/>
    </row>
    <row r="213" spans="1:12" ht="26.25">
      <c r="A213" s="333" t="s">
        <v>100</v>
      </c>
      <c r="B213" s="333"/>
      <c r="C213" s="333"/>
      <c r="D213" s="333"/>
      <c r="E213" s="333"/>
      <c r="F213" s="333"/>
      <c r="G213" s="333"/>
      <c r="H213" s="333"/>
      <c r="I213" s="333"/>
      <c r="J213" s="333"/>
      <c r="K213" s="333"/>
      <c r="L213" s="5"/>
    </row>
    <row r="214" spans="1:12" ht="26.25">
      <c r="A214" s="320" t="s">
        <v>101</v>
      </c>
      <c r="B214" s="320"/>
      <c r="C214" s="320"/>
      <c r="D214" s="320"/>
      <c r="E214" s="320"/>
      <c r="F214" s="320"/>
      <c r="G214" s="320"/>
      <c r="H214" s="320"/>
      <c r="I214" s="320"/>
      <c r="J214" s="320"/>
      <c r="K214" s="320"/>
      <c r="L214" s="5"/>
    </row>
    <row r="215" spans="1:12" ht="26.25">
      <c r="A215" s="336" t="s">
        <v>5</v>
      </c>
      <c r="B215" s="92" t="s">
        <v>7</v>
      </c>
      <c r="C215" s="98" t="s">
        <v>6</v>
      </c>
      <c r="D215" s="94" t="s">
        <v>11</v>
      </c>
      <c r="E215" s="94" t="s">
        <v>14</v>
      </c>
      <c r="F215" s="331" t="s">
        <v>16</v>
      </c>
      <c r="G215" s="331" t="s">
        <v>17</v>
      </c>
      <c r="H215" s="34" t="s">
        <v>42</v>
      </c>
      <c r="I215" s="336" t="s">
        <v>1</v>
      </c>
      <c r="J215" s="34" t="s">
        <v>0</v>
      </c>
      <c r="K215" s="348" t="s">
        <v>85</v>
      </c>
      <c r="L215" s="6"/>
    </row>
    <row r="216" spans="1:12" ht="26.25">
      <c r="A216" s="335"/>
      <c r="B216" s="93" t="s">
        <v>8</v>
      </c>
      <c r="C216" s="95" t="s">
        <v>10</v>
      </c>
      <c r="D216" s="95" t="s">
        <v>12</v>
      </c>
      <c r="E216" s="95" t="s">
        <v>15</v>
      </c>
      <c r="F216" s="332"/>
      <c r="G216" s="332"/>
      <c r="H216" s="39" t="s">
        <v>86</v>
      </c>
      <c r="I216" s="345"/>
      <c r="J216" s="39" t="s">
        <v>19</v>
      </c>
      <c r="K216" s="349"/>
      <c r="L216" s="6"/>
    </row>
    <row r="217" spans="1:12" ht="26.25">
      <c r="A217" s="335"/>
      <c r="B217" s="93" t="s">
        <v>9</v>
      </c>
      <c r="C217" s="95"/>
      <c r="D217" s="95" t="s">
        <v>13</v>
      </c>
      <c r="E217" s="95"/>
      <c r="F217" s="332"/>
      <c r="G217" s="332"/>
      <c r="H217" s="39" t="s">
        <v>18</v>
      </c>
      <c r="I217" s="345"/>
      <c r="J217" s="39" t="s">
        <v>20</v>
      </c>
      <c r="K217" s="350"/>
      <c r="L217" s="6"/>
    </row>
    <row r="218" spans="1:12" ht="23.2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5"/>
    </row>
    <row r="219" spans="1:12" ht="25.5">
      <c r="A219" s="24" t="s">
        <v>71</v>
      </c>
      <c r="B219" s="65" t="s">
        <v>23</v>
      </c>
      <c r="C219" s="65" t="s">
        <v>23</v>
      </c>
      <c r="D219" s="65" t="s">
        <v>23</v>
      </c>
      <c r="E219" s="65" t="s">
        <v>23</v>
      </c>
      <c r="F219" s="65" t="s">
        <v>23</v>
      </c>
      <c r="G219" s="65" t="s">
        <v>23</v>
      </c>
      <c r="H219" s="65" t="s">
        <v>23</v>
      </c>
      <c r="I219" s="35">
        <v>2555600</v>
      </c>
      <c r="J219" s="100" t="s">
        <v>84</v>
      </c>
      <c r="K219" s="27" t="s">
        <v>41</v>
      </c>
      <c r="L219" s="5"/>
    </row>
    <row r="220" spans="1:12" ht="23.25">
      <c r="A220" s="15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5"/>
    </row>
    <row r="221" spans="1:12" ht="23.25">
      <c r="A221" s="17"/>
      <c r="B221" s="70"/>
      <c r="C221" s="71"/>
      <c r="D221" s="72"/>
      <c r="E221" s="72"/>
      <c r="F221" s="72"/>
      <c r="G221" s="72"/>
      <c r="H221" s="72"/>
      <c r="I221" s="72"/>
      <c r="J221" s="28"/>
      <c r="K221" s="73"/>
      <c r="L221" s="5"/>
    </row>
    <row r="222" spans="1:12" ht="23.25" customHeight="1">
      <c r="A222" s="345" t="s">
        <v>1</v>
      </c>
      <c r="B222" s="357" t="s">
        <v>23</v>
      </c>
      <c r="C222" s="357" t="s">
        <v>23</v>
      </c>
      <c r="D222" s="357" t="s">
        <v>23</v>
      </c>
      <c r="E222" s="357" t="s">
        <v>23</v>
      </c>
      <c r="F222" s="357" t="s">
        <v>23</v>
      </c>
      <c r="G222" s="357" t="s">
        <v>23</v>
      </c>
      <c r="H222" s="357" t="s">
        <v>23</v>
      </c>
      <c r="I222" s="353">
        <v>2555600</v>
      </c>
      <c r="J222" s="38"/>
      <c r="K222" s="62"/>
      <c r="L222" s="5"/>
    </row>
    <row r="223" spans="1:12" ht="24" customHeight="1" thickBot="1">
      <c r="A223" s="351"/>
      <c r="B223" s="338"/>
      <c r="C223" s="338"/>
      <c r="D223" s="338"/>
      <c r="E223" s="338"/>
      <c r="F223" s="338"/>
      <c r="G223" s="338"/>
      <c r="H223" s="338"/>
      <c r="I223" s="351"/>
      <c r="J223" s="60"/>
      <c r="K223" s="61"/>
      <c r="L223" s="5"/>
    </row>
    <row r="224" spans="1:12" ht="22.5" thickTop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88"/>
      <c r="L224" s="5"/>
    </row>
    <row r="225" ht="22.5" customHeight="1">
      <c r="K225" s="88">
        <v>35</v>
      </c>
    </row>
    <row r="226" ht="21.75">
      <c r="K226" s="88"/>
    </row>
  </sheetData>
  <sheetProtection/>
  <mergeCells count="293">
    <mergeCell ref="H41:H42"/>
    <mergeCell ref="E41:E42"/>
    <mergeCell ref="F41:F42"/>
    <mergeCell ref="A213:K213"/>
    <mergeCell ref="B80:B81"/>
    <mergeCell ref="D82:D83"/>
    <mergeCell ref="E82:E83"/>
    <mergeCell ref="A188:K188"/>
    <mergeCell ref="K82:K83"/>
    <mergeCell ref="A212:K212"/>
    <mergeCell ref="D17:D18"/>
    <mergeCell ref="E17:E18"/>
    <mergeCell ref="D19:D20"/>
    <mergeCell ref="A31:K31"/>
    <mergeCell ref="J17:J18"/>
    <mergeCell ref="A208:K208"/>
    <mergeCell ref="C80:C81"/>
    <mergeCell ref="D80:D81"/>
    <mergeCell ref="H80:H81"/>
    <mergeCell ref="A93:K93"/>
    <mergeCell ref="A215:A217"/>
    <mergeCell ref="F86:F87"/>
    <mergeCell ref="F215:F217"/>
    <mergeCell ref="G215:G217"/>
    <mergeCell ref="I215:I217"/>
    <mergeCell ref="G199:G200"/>
    <mergeCell ref="F199:F200"/>
    <mergeCell ref="C199:C200"/>
    <mergeCell ref="A187:K187"/>
    <mergeCell ref="D176:D177"/>
    <mergeCell ref="F222:F223"/>
    <mergeCell ref="A222:A223"/>
    <mergeCell ref="B222:B223"/>
    <mergeCell ref="A209:K209"/>
    <mergeCell ref="A210:K210"/>
    <mergeCell ref="E199:E200"/>
    <mergeCell ref="I222:I223"/>
    <mergeCell ref="A214:K214"/>
    <mergeCell ref="K215:K217"/>
    <mergeCell ref="A211:K211"/>
    <mergeCell ref="A189:K189"/>
    <mergeCell ref="A190:K190"/>
    <mergeCell ref="D199:D200"/>
    <mergeCell ref="G191:G193"/>
    <mergeCell ref="H222:H223"/>
    <mergeCell ref="G222:G223"/>
    <mergeCell ref="C222:C223"/>
    <mergeCell ref="D222:D223"/>
    <mergeCell ref="E222:E223"/>
    <mergeCell ref="I191:I193"/>
    <mergeCell ref="A191:A193"/>
    <mergeCell ref="F191:F193"/>
    <mergeCell ref="K191:K193"/>
    <mergeCell ref="I199:I200"/>
    <mergeCell ref="H199:H200"/>
    <mergeCell ref="A199:A200"/>
    <mergeCell ref="B199:B200"/>
    <mergeCell ref="I176:I177"/>
    <mergeCell ref="A184:K184"/>
    <mergeCell ref="A185:K185"/>
    <mergeCell ref="A186:K186"/>
    <mergeCell ref="F176:F177"/>
    <mergeCell ref="A176:A177"/>
    <mergeCell ref="B176:B177"/>
    <mergeCell ref="C176:C177"/>
    <mergeCell ref="E176:E177"/>
    <mergeCell ref="G176:G177"/>
    <mergeCell ref="I167:I169"/>
    <mergeCell ref="A163:K163"/>
    <mergeCell ref="A164:K164"/>
    <mergeCell ref="A165:K165"/>
    <mergeCell ref="A166:K166"/>
    <mergeCell ref="A167:A169"/>
    <mergeCell ref="F167:F169"/>
    <mergeCell ref="K167:K169"/>
    <mergeCell ref="H176:H177"/>
    <mergeCell ref="A161:K161"/>
    <mergeCell ref="A153:A154"/>
    <mergeCell ref="B153:B154"/>
    <mergeCell ref="C153:C154"/>
    <mergeCell ref="I153:I154"/>
    <mergeCell ref="D153:D154"/>
    <mergeCell ref="E153:E154"/>
    <mergeCell ref="F153:F154"/>
    <mergeCell ref="H153:H154"/>
    <mergeCell ref="I82:I83"/>
    <mergeCell ref="H82:H83"/>
    <mergeCell ref="A122:K122"/>
    <mergeCell ref="H132:H133"/>
    <mergeCell ref="A132:A133"/>
    <mergeCell ref="B132:B133"/>
    <mergeCell ref="C132:C133"/>
    <mergeCell ref="A123:A125"/>
    <mergeCell ref="F123:F125"/>
    <mergeCell ref="F132:F133"/>
    <mergeCell ref="G82:G83"/>
    <mergeCell ref="C82:C83"/>
    <mergeCell ref="A119:K119"/>
    <mergeCell ref="A95:K95"/>
    <mergeCell ref="A82:A83"/>
    <mergeCell ref="B82:B83"/>
    <mergeCell ref="D86:D87"/>
    <mergeCell ref="E86:E87"/>
    <mergeCell ref="G86:G87"/>
    <mergeCell ref="D84:D85"/>
    <mergeCell ref="G41:G42"/>
    <mergeCell ref="A94:K94"/>
    <mergeCell ref="F82:F83"/>
    <mergeCell ref="A86:A87"/>
    <mergeCell ref="B86:B87"/>
    <mergeCell ref="I86:I87"/>
    <mergeCell ref="H84:H85"/>
    <mergeCell ref="I84:I85"/>
    <mergeCell ref="C86:C87"/>
    <mergeCell ref="A49:K49"/>
    <mergeCell ref="A50:K50"/>
    <mergeCell ref="A51:K51"/>
    <mergeCell ref="A52:K52"/>
    <mergeCell ref="A56:A58"/>
    <mergeCell ref="F56:F58"/>
    <mergeCell ref="A54:K54"/>
    <mergeCell ref="K56:K58"/>
    <mergeCell ref="A53:K53"/>
    <mergeCell ref="D39:D40"/>
    <mergeCell ref="E39:E40"/>
    <mergeCell ref="A55:K55"/>
    <mergeCell ref="I41:I42"/>
    <mergeCell ref="C41:C42"/>
    <mergeCell ref="F39:F40"/>
    <mergeCell ref="G39:G40"/>
    <mergeCell ref="H39:H40"/>
    <mergeCell ref="I39:I40"/>
    <mergeCell ref="A41:A42"/>
    <mergeCell ref="A26:K26"/>
    <mergeCell ref="A27:K27"/>
    <mergeCell ref="A28:K28"/>
    <mergeCell ref="A29:K29"/>
    <mergeCell ref="A32:K32"/>
    <mergeCell ref="A33:A35"/>
    <mergeCell ref="A30:K30"/>
    <mergeCell ref="A4:K4"/>
    <mergeCell ref="A5:K5"/>
    <mergeCell ref="A6:K6"/>
    <mergeCell ref="A7:K7"/>
    <mergeCell ref="A10:K10"/>
    <mergeCell ref="E19:E20"/>
    <mergeCell ref="A11:A13"/>
    <mergeCell ref="K17:K18"/>
    <mergeCell ref="I17:I18"/>
    <mergeCell ref="A8:K8"/>
    <mergeCell ref="A9:K9"/>
    <mergeCell ref="A19:A20"/>
    <mergeCell ref="B19:B20"/>
    <mergeCell ref="C19:C20"/>
    <mergeCell ref="A17:A18"/>
    <mergeCell ref="B17:B18"/>
    <mergeCell ref="C17:C18"/>
    <mergeCell ref="F11:F13"/>
    <mergeCell ref="G11:G13"/>
    <mergeCell ref="I11:I13"/>
    <mergeCell ref="H19:H20"/>
    <mergeCell ref="F17:F18"/>
    <mergeCell ref="G17:G18"/>
    <mergeCell ref="F19:F20"/>
    <mergeCell ref="G19:G20"/>
    <mergeCell ref="I19:I20"/>
    <mergeCell ref="H17:H18"/>
    <mergeCell ref="A116:K116"/>
    <mergeCell ref="A117:K117"/>
    <mergeCell ref="G123:G125"/>
    <mergeCell ref="I123:I125"/>
    <mergeCell ref="A141:K141"/>
    <mergeCell ref="A120:K120"/>
    <mergeCell ref="A121:K121"/>
    <mergeCell ref="C126:C127"/>
    <mergeCell ref="D126:D127"/>
    <mergeCell ref="I132:I133"/>
    <mergeCell ref="H86:H87"/>
    <mergeCell ref="F33:F35"/>
    <mergeCell ref="G33:G35"/>
    <mergeCell ref="K33:K35"/>
    <mergeCell ref="B39:B40"/>
    <mergeCell ref="G56:G58"/>
    <mergeCell ref="I56:I58"/>
    <mergeCell ref="B41:B42"/>
    <mergeCell ref="D41:D42"/>
    <mergeCell ref="I33:I35"/>
    <mergeCell ref="K123:K125"/>
    <mergeCell ref="B64:B65"/>
    <mergeCell ref="C64:C65"/>
    <mergeCell ref="E64:E65"/>
    <mergeCell ref="I64:I65"/>
    <mergeCell ref="A96:K96"/>
    <mergeCell ref="A97:K97"/>
    <mergeCell ref="A98:K98"/>
    <mergeCell ref="A99:K99"/>
    <mergeCell ref="A118:K118"/>
    <mergeCell ref="K100:K102"/>
    <mergeCell ref="G109:G110"/>
    <mergeCell ref="H64:H65"/>
    <mergeCell ref="B84:B85"/>
    <mergeCell ref="F100:F102"/>
    <mergeCell ref="G100:G102"/>
    <mergeCell ref="I100:I102"/>
    <mergeCell ref="F106:F107"/>
    <mergeCell ref="I80:I81"/>
    <mergeCell ref="C84:C85"/>
    <mergeCell ref="D106:D107"/>
    <mergeCell ref="E106:E107"/>
    <mergeCell ref="K106:K107"/>
    <mergeCell ref="I109:I110"/>
    <mergeCell ref="G106:G107"/>
    <mergeCell ref="H106:H107"/>
    <mergeCell ref="I106:I107"/>
    <mergeCell ref="H109:H110"/>
    <mergeCell ref="A100:A102"/>
    <mergeCell ref="A109:A110"/>
    <mergeCell ref="B109:B110"/>
    <mergeCell ref="C109:C110"/>
    <mergeCell ref="D109:D110"/>
    <mergeCell ref="F109:F110"/>
    <mergeCell ref="E109:E110"/>
    <mergeCell ref="A106:A107"/>
    <mergeCell ref="B106:B107"/>
    <mergeCell ref="C106:C107"/>
    <mergeCell ref="J39:J40"/>
    <mergeCell ref="K39:K40"/>
    <mergeCell ref="B62:B63"/>
    <mergeCell ref="C62:C63"/>
    <mergeCell ref="D62:D63"/>
    <mergeCell ref="E62:E63"/>
    <mergeCell ref="F62:F63"/>
    <mergeCell ref="G62:G63"/>
    <mergeCell ref="H62:H63"/>
    <mergeCell ref="C39:C40"/>
    <mergeCell ref="J80:J81"/>
    <mergeCell ref="K80:K81"/>
    <mergeCell ref="I62:I63"/>
    <mergeCell ref="A74:K74"/>
    <mergeCell ref="A75:K75"/>
    <mergeCell ref="D64:D65"/>
    <mergeCell ref="E80:E81"/>
    <mergeCell ref="F80:F81"/>
    <mergeCell ref="G80:G81"/>
    <mergeCell ref="A70:K70"/>
    <mergeCell ref="A77:A79"/>
    <mergeCell ref="A64:A65"/>
    <mergeCell ref="A73:K73"/>
    <mergeCell ref="K77:K79"/>
    <mergeCell ref="J62:J63"/>
    <mergeCell ref="K62:K63"/>
    <mergeCell ref="G64:G65"/>
    <mergeCell ref="F64:F65"/>
    <mergeCell ref="F77:F79"/>
    <mergeCell ref="G77:G79"/>
    <mergeCell ref="I77:I79"/>
    <mergeCell ref="A71:K71"/>
    <mergeCell ref="A72:K72"/>
    <mergeCell ref="A76:K76"/>
    <mergeCell ref="F145:F147"/>
    <mergeCell ref="G145:G147"/>
    <mergeCell ref="I145:I147"/>
    <mergeCell ref="G132:G133"/>
    <mergeCell ref="K145:K147"/>
    <mergeCell ref="E126:E127"/>
    <mergeCell ref="A160:K160"/>
    <mergeCell ref="G126:G127"/>
    <mergeCell ref="H126:H127"/>
    <mergeCell ref="J126:J127"/>
    <mergeCell ref="I126:I127"/>
    <mergeCell ref="B126:B127"/>
    <mergeCell ref="A138:K138"/>
    <mergeCell ref="A139:K139"/>
    <mergeCell ref="A140:K140"/>
    <mergeCell ref="E132:E133"/>
    <mergeCell ref="A143:K143"/>
    <mergeCell ref="A144:K144"/>
    <mergeCell ref="D132:D133"/>
    <mergeCell ref="A145:A147"/>
    <mergeCell ref="G153:G154"/>
    <mergeCell ref="K126:K127"/>
    <mergeCell ref="A142:K142"/>
    <mergeCell ref="F126:F127"/>
    <mergeCell ref="B173:B175"/>
    <mergeCell ref="E173:E175"/>
    <mergeCell ref="G173:G175"/>
    <mergeCell ref="F173:F175"/>
    <mergeCell ref="A162:K162"/>
    <mergeCell ref="D173:D175"/>
    <mergeCell ref="H173:H175"/>
    <mergeCell ref="I173:I175"/>
    <mergeCell ref="C173:C175"/>
    <mergeCell ref="G167:G169"/>
  </mergeCells>
  <printOptions/>
  <pageMargins left="0.511811023622047" right="0.196850393700787" top="0.590551181102362" bottom="0.393700787401575" header="0.590551181102362" footer="0.39370078740157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</dc:creator>
  <cp:keywords/>
  <dc:description/>
  <cp:lastModifiedBy>HPB</cp:lastModifiedBy>
  <cp:lastPrinted>2016-08-05T04:24:26Z</cp:lastPrinted>
  <dcterms:created xsi:type="dcterms:W3CDTF">1999-12-24T02:42:33Z</dcterms:created>
  <dcterms:modified xsi:type="dcterms:W3CDTF">2016-08-05T04:25:05Z</dcterms:modified>
  <cp:category/>
  <cp:version/>
  <cp:contentType/>
  <cp:contentStatus/>
</cp:coreProperties>
</file>